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Foglio1" sheetId="1" r:id="rId1"/>
  </sheets>
  <definedNames>
    <definedName name="_xlnm.Print_Area" localSheetId="0">'Foglio1'!$A$1:$E$373</definedName>
  </definedNames>
  <calcPr fullCalcOnLoad="1"/>
</workbook>
</file>

<file path=xl/sharedStrings.xml><?xml version="1.0" encoding="utf-8"?>
<sst xmlns="http://schemas.openxmlformats.org/spreadsheetml/2006/main" count="288" uniqueCount="215">
  <si>
    <t xml:space="preserve">     </t>
  </si>
  <si>
    <t>Il presente Bilancio risponde alle risultanze delle scritture contabili e rappresenta in modo veritiero e cor-</t>
  </si>
  <si>
    <t>retto la situazione patrimoniale e finanziaria della Società ed il risultato economico dell'esercizio.</t>
  </si>
  <si>
    <t>VARIAZIONE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</si>
  <si>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</si>
  <si>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            </t>
  </si>
  <si>
    <t xml:space="preserve">Sede Legale in San Michele al Tagliamento (VE) </t>
  </si>
  <si>
    <t>Via Dell'Unione n. 10</t>
  </si>
  <si>
    <t>b) banche</t>
  </si>
  <si>
    <t xml:space="preserve">STATO PATRIMONIALE - ATTIVO </t>
  </si>
  <si>
    <t>Valori espressi in unità di Euro</t>
  </si>
  <si>
    <t>A)  CREDITI VERSO ENTI PUBBLICI DI RIFERIMENTO</t>
  </si>
  <si>
    <t xml:space="preserve">      capitale di dotazione da versare</t>
  </si>
  <si>
    <t xml:space="preserve">B)  IMMOBILIZZAZIONI </t>
  </si>
  <si>
    <t xml:space="preserve">     I   IMMOBILIZZAZIONI IMMATERIALI </t>
  </si>
  <si>
    <t xml:space="preserve">        1)  Costi di impianto e di ampliamento </t>
  </si>
  <si>
    <t xml:space="preserve">        2)  Costi di ricerca, sviluppo,  pubblicita' </t>
  </si>
  <si>
    <t xml:space="preserve">        3) Diritti brevetto ind. e utilizz. opere ingegno </t>
  </si>
  <si>
    <t xml:space="preserve">        4) Concessioni, licenze, marchi e diritti simili </t>
  </si>
  <si>
    <t xml:space="preserve">        5) Avviamento </t>
  </si>
  <si>
    <t xml:space="preserve">        6) Immobilizzazioni in corso ed acconti </t>
  </si>
  <si>
    <t xml:space="preserve">        7) Altre immobilizzazzioni immateriali </t>
  </si>
  <si>
    <t xml:space="preserve">     II IMMOBILIZZAZIONI MATERIALI </t>
  </si>
  <si>
    <t xml:space="preserve">       1) Terreni e fabbricati </t>
  </si>
  <si>
    <t xml:space="preserve">       2) Impianti e macchinario </t>
  </si>
  <si>
    <t xml:space="preserve">       3) Attrezzature industriali e commerciali </t>
  </si>
  <si>
    <t xml:space="preserve">       4) Altri beni </t>
  </si>
  <si>
    <t xml:space="preserve">       5) Immobilizzazioni in corso ed acconti </t>
  </si>
  <si>
    <t xml:space="preserve">     III  IMMOBILIZZAZIONI FINANZIARIE </t>
  </si>
  <si>
    <t xml:space="preserve">       1) Partecipazioni in: </t>
  </si>
  <si>
    <t xml:space="preserve">          -  imprese controllate </t>
  </si>
  <si>
    <t xml:space="preserve">          -  imprese collegati </t>
  </si>
  <si>
    <t xml:space="preserve">          -  altre imprese </t>
  </si>
  <si>
    <t xml:space="preserve">       2) Crediti (immob. finanziarie) verso: </t>
  </si>
  <si>
    <t xml:space="preserve">          a) imprese controllate </t>
  </si>
  <si>
    <t xml:space="preserve">             - esigibili entro esercizio successivo </t>
  </si>
  <si>
    <t xml:space="preserve">             - esigibili oltre esercizio successivo </t>
  </si>
  <si>
    <t xml:space="preserve">          b) imprese collegate </t>
  </si>
  <si>
    <t xml:space="preserve">          c) Enti Pubblici di riferimento</t>
  </si>
  <si>
    <t xml:space="preserve">          d) altri </t>
  </si>
  <si>
    <t>1) Stato</t>
  </si>
  <si>
    <t xml:space="preserve">     - esigibili entro esercizio successivo </t>
  </si>
  <si>
    <t xml:space="preserve">     - esigibili oltre esercizio successivo </t>
  </si>
  <si>
    <t>2) Regione</t>
  </si>
  <si>
    <t>3) altri enti territoriali</t>
  </si>
  <si>
    <t>4) altri enti del settore pubblico allargato</t>
  </si>
  <si>
    <t>5) diversi</t>
  </si>
  <si>
    <t xml:space="preserve">       3) Altri titoli (immob. finanziarie) </t>
  </si>
  <si>
    <t>Totale immobilizzazioni</t>
  </si>
  <si>
    <t xml:space="preserve"> C) ATTIVO CIRCOLANTE </t>
  </si>
  <si>
    <t xml:space="preserve">      I  RIMANENZE </t>
  </si>
  <si>
    <t xml:space="preserve">         1) di materie prime, suss. di consumo e merci </t>
  </si>
  <si>
    <t xml:space="preserve">         2) prodotti in corso lav. semilav. </t>
  </si>
  <si>
    <t xml:space="preserve">         3) lavori in corso su ordinazione </t>
  </si>
  <si>
    <t xml:space="preserve">         4) prodotti finiti e merci</t>
  </si>
  <si>
    <t xml:space="preserve">         5) Acconti (a fornitori per materie/prod.) </t>
  </si>
  <si>
    <t xml:space="preserve">         6) Altre </t>
  </si>
  <si>
    <t xml:space="preserve">      II CREDITI (Att. circ.) VERSO: </t>
  </si>
  <si>
    <t xml:space="preserve">        1) Utenti e clienti: </t>
  </si>
  <si>
    <t xml:space="preserve">        2) Imprese controllate </t>
  </si>
  <si>
    <t xml:space="preserve">        3) Imprese collegate </t>
  </si>
  <si>
    <t xml:space="preserve">        4) Enti pubblici di riferimento</t>
  </si>
  <si>
    <t xml:space="preserve">         5) Altri : </t>
  </si>
  <si>
    <t>a) Stato</t>
  </si>
  <si>
    <t>b) Regione</t>
  </si>
  <si>
    <t>c) altri enti territoriali</t>
  </si>
  <si>
    <t>d) altri enti del settore pubblico allargato</t>
  </si>
  <si>
    <t>e) diversi</t>
  </si>
  <si>
    <t xml:space="preserve">       III ATTIVITA' FINANZIARIE (non immobilizz.) </t>
  </si>
  <si>
    <t xml:space="preserve">         1) Partecipazioni in controllate </t>
  </si>
  <si>
    <t xml:space="preserve">         2) Partecipazioni in collegate </t>
  </si>
  <si>
    <t xml:space="preserve">         3) Altre partecipazioni </t>
  </si>
  <si>
    <t xml:space="preserve">         5) Altri titoli </t>
  </si>
  <si>
    <t xml:space="preserve">       IV  DISPONIBILITA' LIQUIDE </t>
  </si>
  <si>
    <t xml:space="preserve">         1) Depositi bancari e postali </t>
  </si>
  <si>
    <t>a) Tesorerie</t>
  </si>
  <si>
    <t>c) Poste</t>
  </si>
  <si>
    <t xml:space="preserve">         2) Assegni </t>
  </si>
  <si>
    <t xml:space="preserve">         3) Denaro e valori in cassa </t>
  </si>
  <si>
    <t>Totale attivo circolante</t>
  </si>
  <si>
    <t xml:space="preserve">D)  RATEI E RISCONTI </t>
  </si>
  <si>
    <t xml:space="preserve">     - Disaggio su prestiti </t>
  </si>
  <si>
    <t xml:space="preserve">     - vari</t>
  </si>
  <si>
    <t xml:space="preserve">Totale attivo </t>
  </si>
  <si>
    <t xml:space="preserve"> STATO PATRIMONIALE - PASSIVO </t>
  </si>
  <si>
    <t xml:space="preserve">A) PATRIMONIO NETTO </t>
  </si>
  <si>
    <t xml:space="preserve">    I Capitale di dotazione</t>
  </si>
  <si>
    <t xml:space="preserve">  III Riserve di rivalutazione: </t>
  </si>
  <si>
    <t xml:space="preserve">  IV Fondo di Riserva </t>
  </si>
  <si>
    <t xml:space="preserve">       a) fondo rinnovo impianti</t>
  </si>
  <si>
    <t xml:space="preserve">       b) fondo finanziamento e sviluppo investimenti</t>
  </si>
  <si>
    <t xml:space="preserve">       c) altre</t>
  </si>
  <si>
    <t xml:space="preserve">  VII Altre riserve: </t>
  </si>
  <si>
    <t xml:space="preserve">       a) fondo contributi in c/capitale per investimenti</t>
  </si>
  <si>
    <t xml:space="preserve">       b) altre</t>
  </si>
  <si>
    <t xml:space="preserve"> VIII Utili (perdite -) portati a nuovo </t>
  </si>
  <si>
    <t xml:space="preserve">   XI Utile (perdita -) dell' esercizio </t>
  </si>
  <si>
    <t>Totale patrimonio netto</t>
  </si>
  <si>
    <t xml:space="preserve"> B) FONDI PER RISCHI E ONERI </t>
  </si>
  <si>
    <t xml:space="preserve">     1) Fondi trattamento quiescenza obbl. sim. </t>
  </si>
  <si>
    <t xml:space="preserve">     2) Fondi per imposte, anche differite; </t>
  </si>
  <si>
    <t xml:space="preserve">     3) Altri </t>
  </si>
  <si>
    <t>Totale fondo per rischi e neri</t>
  </si>
  <si>
    <t xml:space="preserve">C) TRATTAMENTO FINE RAPPORTO LAVORO SUBORDINATO </t>
  </si>
  <si>
    <t xml:space="preserve"> D) DEBITI </t>
  </si>
  <si>
    <t xml:space="preserve">     1) Obbligazioni: </t>
  </si>
  <si>
    <t xml:space="preserve">     3) Debiti verso ; </t>
  </si>
  <si>
    <t xml:space="preserve">      4) Mutui; </t>
  </si>
  <si>
    <t xml:space="preserve">      5) Acconti</t>
  </si>
  <si>
    <t xml:space="preserve">      6) Debiti verso fornitori; </t>
  </si>
  <si>
    <t xml:space="preserve">      7) Debiti rappresentati da titoli di credito; </t>
  </si>
  <si>
    <t xml:space="preserve">      8) Debiti verso imprese controllate; </t>
  </si>
  <si>
    <t xml:space="preserve">      9) Debiti verso imprese collegate; </t>
  </si>
  <si>
    <t xml:space="preserve">    10) Debiti verso enti pubblici di riferimento; </t>
  </si>
  <si>
    <t>a) per quote di utile di esercizio</t>
  </si>
  <si>
    <t>b) per interessi</t>
  </si>
  <si>
    <t>c) altri</t>
  </si>
  <si>
    <t xml:space="preserve">    11) Debiti tributari; </t>
  </si>
  <si>
    <t xml:space="preserve">    12) Debiti verso istit. di prev. e di sicur. sociale; </t>
  </si>
  <si>
    <t xml:space="preserve">    13)  Altri debiti; </t>
  </si>
  <si>
    <t>Totale debiti</t>
  </si>
  <si>
    <t xml:space="preserve"> E) RATEI E RISCONTI </t>
  </si>
  <si>
    <t xml:space="preserve">     -  Aggio su prestiti </t>
  </si>
  <si>
    <t xml:space="preserve">      - vari </t>
  </si>
  <si>
    <t>Totale passivo</t>
  </si>
  <si>
    <t>CONTI D'ORDINE</t>
  </si>
  <si>
    <t xml:space="preserve"> CONTO ECONOMICO </t>
  </si>
  <si>
    <t xml:space="preserve">  A) VALORE DELLA PRODUZIONE (lorda) (attivit… ord.) </t>
  </si>
  <si>
    <t xml:space="preserve">       1) Ricavi </t>
  </si>
  <si>
    <t xml:space="preserve">           a) delle vendite e delle prestazioni</t>
  </si>
  <si>
    <t xml:space="preserve">           b) di copertura di costi socialii</t>
  </si>
  <si>
    <t xml:space="preserve">       2) Variazione delle rimanenze di prodotti in lavorazione, semlavoati e finiti</t>
  </si>
  <si>
    <t xml:space="preserve">       3) Variazione dei lavori in corso su ordinazione</t>
  </si>
  <si>
    <t xml:space="preserve">       4) Incrementi immobilizz. per lavori interni </t>
  </si>
  <si>
    <t xml:space="preserve">       5) Altri ricavi e proventi (attivita' ord.): </t>
  </si>
  <si>
    <t xml:space="preserve">           a) diversi</t>
  </si>
  <si>
    <t xml:space="preserve">           b) corrispettivi</t>
  </si>
  <si>
    <t xml:space="preserve">           c) contributi in conto esercizio</t>
  </si>
  <si>
    <t xml:space="preserve"> Totale valore della produzone</t>
  </si>
  <si>
    <t xml:space="preserve">B) COSTI DELLA PRODUZIONE (attivita' ordinaria) </t>
  </si>
  <si>
    <t xml:space="preserve">    6) Per materie prime, sussidiarie, consumo merci </t>
  </si>
  <si>
    <t xml:space="preserve">    7) Per servizi </t>
  </si>
  <si>
    <t xml:space="preserve">    8) per godimento di beni di terzi </t>
  </si>
  <si>
    <t xml:space="preserve">    9) per il personale: </t>
  </si>
  <si>
    <t xml:space="preserve">        a) salari e stipendi </t>
  </si>
  <si>
    <t xml:space="preserve">        b) oneri sociali </t>
  </si>
  <si>
    <t xml:space="preserve">        c) trattamento di fine rapporto </t>
  </si>
  <si>
    <t xml:space="preserve">        d) trattamento di quiescenza e simili </t>
  </si>
  <si>
    <t xml:space="preserve">        e) altri costi </t>
  </si>
  <si>
    <t xml:space="preserve">    10)  ammortamenti e svalutazioni </t>
  </si>
  <si>
    <t xml:space="preserve">        a) ammort. immobilizz. immateriali </t>
  </si>
  <si>
    <t xml:space="preserve">        b) ammort. immobilizz. materiali </t>
  </si>
  <si>
    <t xml:space="preserve">        c) altre svalutaz. immobilizz. (mat./immat.) </t>
  </si>
  <si>
    <t xml:space="preserve">    11) Variazioni delle rimanenze di materie prime, sussidiarie, di consumo e merci</t>
  </si>
  <si>
    <t xml:space="preserve">    12) accantonamento per rischi </t>
  </si>
  <si>
    <t xml:space="preserve">    13) altri accantonamenti: </t>
  </si>
  <si>
    <t xml:space="preserve">    14)  oneri diversi di gestione </t>
  </si>
  <si>
    <t>Totale costi della produzione</t>
  </si>
  <si>
    <t>Differenza tra valore e costi della produzione (A - B)</t>
  </si>
  <si>
    <t xml:space="preserve">C)  PROVENTI ED ONERI FINANZIARI </t>
  </si>
  <si>
    <t xml:space="preserve">    15) Proventi da partecipazione in: </t>
  </si>
  <si>
    <t xml:space="preserve">         a)  imprese controllate </t>
  </si>
  <si>
    <t xml:space="preserve">         b)  imprese collegate </t>
  </si>
  <si>
    <t xml:space="preserve">         c)  altre imprese </t>
  </si>
  <si>
    <t xml:space="preserve">    16) Altri proventi finanz. (non da partecipaz.) </t>
  </si>
  <si>
    <t xml:space="preserve">         a) proventi fin. (int.) da crediti immobilizz. </t>
  </si>
  <si>
    <t xml:space="preserve">           1) imprese controllate </t>
  </si>
  <si>
    <t xml:space="preserve">           2) imprese collegate </t>
  </si>
  <si>
    <t xml:space="preserve">           3) enti pubblici di riferimento</t>
  </si>
  <si>
    <t xml:space="preserve">           4) altri</t>
  </si>
  <si>
    <t xml:space="preserve">         b) prov. finanz. da titoli (non part.) iscritti n. im </t>
  </si>
  <si>
    <t xml:space="preserve">         c) prov. finanz. da titoli (non part.) iscritti n.at. </t>
  </si>
  <si>
    <t xml:space="preserve">         d) proventi finanz. diversi dai precedenti </t>
  </si>
  <si>
    <t xml:space="preserve">     17)  interessi (pass.) e oneri finanziari da: </t>
  </si>
  <si>
    <t xml:space="preserve">           a) imprese controllate </t>
  </si>
  <si>
    <t xml:space="preserve">           b) imprese collegate </t>
  </si>
  <si>
    <t xml:space="preserve">           c) enti pubblici di riferimento</t>
  </si>
  <si>
    <t xml:space="preserve">           d) altri</t>
  </si>
  <si>
    <t xml:space="preserve">D)  RETTIFICHE DI VALORE DI ATTIVITA' FINANZIARIE </t>
  </si>
  <si>
    <t xml:space="preserve">     18) Rivalutazione di attivita' finanziarie </t>
  </si>
  <si>
    <t xml:space="preserve">          a) di partecipazioni </t>
  </si>
  <si>
    <t xml:space="preserve">          b) di immobilizz. finanz. nono partecip. </t>
  </si>
  <si>
    <t xml:space="preserve">          c) di titoli iscr. att. circ. non partecip. </t>
  </si>
  <si>
    <t xml:space="preserve">          d) altre</t>
  </si>
  <si>
    <t xml:space="preserve">     19) Svalutazione delle attivita' finanziarie </t>
  </si>
  <si>
    <t>Totale rettifiche di valore di attività finanziarie</t>
  </si>
  <si>
    <t xml:space="preserve"> E) PROVENTI E ONERI STRAORDINARI </t>
  </si>
  <si>
    <t xml:space="preserve">     20) Proventi straordinari (extra attivita' ord.) </t>
  </si>
  <si>
    <t xml:space="preserve">          a) plusvalenze da alienazione</t>
  </si>
  <si>
    <t xml:space="preserve">          b) quota annua di contributi in conto capitale</t>
  </si>
  <si>
    <t xml:space="preserve">          c) Sopravvenienze attive/insussistenze passive</t>
  </si>
  <si>
    <t xml:space="preserve">          d) altri</t>
  </si>
  <si>
    <t xml:space="preserve">     21) Oneri straordinari (extra attivita' ord.) </t>
  </si>
  <si>
    <t xml:space="preserve">          a) minusvalenze  da alienazioni</t>
  </si>
  <si>
    <t xml:space="preserve">          b) Sopravvenienze passive/insussistenze attive</t>
  </si>
  <si>
    <t xml:space="preserve">          c) altri</t>
  </si>
  <si>
    <t>Totale delle partite straordinarie</t>
  </si>
  <si>
    <t>Risultato prima delle imposte (A-B +/- C +/- D +/- E)</t>
  </si>
  <si>
    <t xml:space="preserve">     22) Imposte sul reddito dell' esercizio </t>
  </si>
  <si>
    <t xml:space="preserve">          a) imposte corenti</t>
  </si>
  <si>
    <t xml:space="preserve">          b) imposte differite (anticipate)</t>
  </si>
  <si>
    <t xml:space="preserve">     23) Utile (perdita) dell'esercizio</t>
  </si>
  <si>
    <t xml:space="preserve">        d) svalutaz. dei crediti  compresi nell'attivo circolante e delle disponibilità liquide: </t>
  </si>
  <si>
    <t>Capitale Sociale  Euro  99.181,71#  I.V.</t>
  </si>
  <si>
    <t xml:space="preserve">                                                                             p. Il Consiglio di Amministrazione</t>
  </si>
  <si>
    <t xml:space="preserve">                                                                                            Il Presidente</t>
  </si>
  <si>
    <t xml:space="preserve">                                                                                         Nello GOBBATO</t>
  </si>
  <si>
    <t>Totale proventi e oneri finanziari</t>
  </si>
  <si>
    <t>31/12/2012</t>
  </si>
  <si>
    <t xml:space="preserve">                                    BILANCIO  DI  ESERCIZIO  AL  31  DICEMBRE  2013</t>
  </si>
  <si>
    <t>31/12/2013</t>
  </si>
  <si>
    <t>S.Michele al Tagliamento, lì 29 Maggio 2014</t>
  </si>
  <si>
    <t xml:space="preserve">  VI Riserva statutarie o regolamentari</t>
  </si>
  <si>
    <t>Iscritta al n° 333628 del R.E.A. di Venezia</t>
  </si>
  <si>
    <t>Codice Fiscale e Partita IVA: 03730270273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</si>
</sst>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_-;\-* #,##0.0_-;_-* &quot;-&quot;??_-;_-@_-"/>
    <numFmt numFmtId="172" formatCode="_-* #,##0_-;\-* #,##0_-;_-* &quot;-&quot;??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10" xfId="52" applyFont="1" applyBorder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>
      <alignment/>
      <protection/>
    </xf>
    <xf numFmtId="0" fontId="13" fillId="0" borderId="0" xfId="52" applyFont="1">
      <alignment/>
      <protection/>
    </xf>
    <xf numFmtId="0" fontId="11" fillId="0" borderId="0" xfId="52">
      <alignment/>
      <protection/>
    </xf>
    <xf numFmtId="0" fontId="11" fillId="0" borderId="0" xfId="52" applyBorder="1">
      <alignment/>
      <protection/>
    </xf>
    <xf numFmtId="0" fontId="11" fillId="0" borderId="0" xfId="52" applyFont="1">
      <alignment/>
      <protection/>
    </xf>
    <xf numFmtId="0" fontId="13" fillId="0" borderId="11" xfId="52" applyFont="1" applyBorder="1">
      <alignment/>
      <protection/>
    </xf>
    <xf numFmtId="0" fontId="11" fillId="0" borderId="11" xfId="52" applyBorder="1">
      <alignment/>
      <protection/>
    </xf>
    <xf numFmtId="0" fontId="13" fillId="0" borderId="0" xfId="52" applyFont="1" applyBorder="1">
      <alignment/>
      <protection/>
    </xf>
    <xf numFmtId="0" fontId="1" fillId="0" borderId="11" xfId="52" applyFont="1" applyBorder="1">
      <alignment/>
      <protection/>
    </xf>
    <xf numFmtId="0" fontId="1" fillId="0" borderId="12" xfId="52" applyFont="1" applyBorder="1">
      <alignment/>
      <protection/>
    </xf>
    <xf numFmtId="0" fontId="13" fillId="0" borderId="0" xfId="52" applyFont="1" quotePrefix="1">
      <alignment/>
      <protection/>
    </xf>
    <xf numFmtId="0" fontId="11" fillId="0" borderId="0" xfId="52" quotePrefix="1">
      <alignment/>
      <protection/>
    </xf>
    <xf numFmtId="0" fontId="1" fillId="0" borderId="13" xfId="52" applyFont="1" applyBorder="1">
      <alignment/>
      <protection/>
    </xf>
    <xf numFmtId="0" fontId="13" fillId="0" borderId="0" xfId="0" applyFont="1" applyAlignment="1">
      <alignment/>
    </xf>
    <xf numFmtId="3" fontId="1" fillId="0" borderId="0" xfId="52" applyNumberFormat="1" applyFont="1" applyBorder="1">
      <alignment/>
      <protection/>
    </xf>
    <xf numFmtId="3" fontId="12" fillId="0" borderId="10" xfId="52" applyNumberFormat="1" applyFont="1" applyBorder="1" applyAlignment="1" quotePrefix="1">
      <alignment horizontal="center"/>
      <protection/>
    </xf>
    <xf numFmtId="3" fontId="1" fillId="0" borderId="0" xfId="52" applyNumberFormat="1" applyFont="1">
      <alignment/>
      <protection/>
    </xf>
    <xf numFmtId="3" fontId="11" fillId="0" borderId="0" xfId="52" applyNumberFormat="1">
      <alignment/>
      <protection/>
    </xf>
    <xf numFmtId="3" fontId="11" fillId="0" borderId="10" xfId="52" applyNumberFormat="1" applyBorder="1">
      <alignment/>
      <protection/>
    </xf>
    <xf numFmtId="3" fontId="11" fillId="0" borderId="11" xfId="52" applyNumberFormat="1" applyBorder="1">
      <alignment/>
      <protection/>
    </xf>
    <xf numFmtId="3" fontId="11" fillId="0" borderId="0" xfId="52" applyNumberFormat="1" applyBorder="1">
      <alignment/>
      <protection/>
    </xf>
    <xf numFmtId="3" fontId="1" fillId="0" borderId="11" xfId="52" applyNumberFormat="1" applyFont="1" applyBorder="1">
      <alignment/>
      <protection/>
    </xf>
    <xf numFmtId="3" fontId="1" fillId="0" borderId="12" xfId="52" applyNumberFormat="1" applyFont="1" applyBorder="1">
      <alignment/>
      <protection/>
    </xf>
    <xf numFmtId="3" fontId="1" fillId="0" borderId="10" xfId="52" applyNumberFormat="1" applyFont="1" applyBorder="1">
      <alignment/>
      <protection/>
    </xf>
    <xf numFmtId="3" fontId="11" fillId="0" borderId="10" xfId="52" applyNumberFormat="1" applyBorder="1" quotePrefix="1">
      <alignment/>
      <protection/>
    </xf>
    <xf numFmtId="3" fontId="1" fillId="0" borderId="13" xfId="52" applyNumberFormat="1" applyFont="1" applyBorder="1">
      <alignment/>
      <protection/>
    </xf>
    <xf numFmtId="3" fontId="12" fillId="0" borderId="10" xfId="52" applyNumberFormat="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3" fontId="14" fillId="0" borderId="11" xfId="52" applyNumberFormat="1" applyFont="1" applyBorder="1">
      <alignment/>
      <protection/>
    </xf>
    <xf numFmtId="3" fontId="14" fillId="0" borderId="13" xfId="52" applyNumberFormat="1" applyFont="1" applyBorder="1">
      <alignment/>
      <protection/>
    </xf>
    <xf numFmtId="3" fontId="14" fillId="0" borderId="12" xfId="52" applyNumberFormat="1" applyFont="1" applyBorder="1">
      <alignment/>
      <protection/>
    </xf>
    <xf numFmtId="0" fontId="4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14" fillId="0" borderId="10" xfId="52" applyNumberFormat="1" applyFont="1" applyBorder="1">
      <alignment/>
      <protection/>
    </xf>
    <xf numFmtId="3" fontId="8" fillId="0" borderId="10" xfId="52" applyNumberFormat="1" applyFont="1" applyBorder="1" applyAlignment="1">
      <alignment horizont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2 3" xfId="50"/>
    <cellStyle name="Normale 3" xfId="51"/>
    <cellStyle name="Normale_Foglio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10</xdr:row>
      <xdr:rowOff>9525</xdr:rowOff>
    </xdr:from>
    <xdr:to>
      <xdr:col>3</xdr:col>
      <xdr:colOff>76200</xdr:colOff>
      <xdr:row>11</xdr:row>
      <xdr:rowOff>19050</xdr:rowOff>
    </xdr:to>
    <xdr:sp>
      <xdr:nvSpPr>
        <xdr:cNvPr id="1" name="Rectangle 22"/>
        <xdr:cNvSpPr>
          <a:spLocks/>
        </xdr:cNvSpPr>
      </xdr:nvSpPr>
      <xdr:spPr>
        <a:xfrm>
          <a:off x="1009650" y="2295525"/>
          <a:ext cx="44767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0</xdr:row>
      <xdr:rowOff>161925</xdr:rowOff>
    </xdr:from>
    <xdr:to>
      <xdr:col>2</xdr:col>
      <xdr:colOff>0</xdr:colOff>
      <xdr:row>3</xdr:row>
      <xdr:rowOff>114300</xdr:rowOff>
    </xdr:to>
    <xdr:sp>
      <xdr:nvSpPr>
        <xdr:cNvPr id="2" name="Testo 83"/>
        <xdr:cNvSpPr>
          <a:spLocks/>
        </xdr:cNvSpPr>
      </xdr:nvSpPr>
      <xdr:spPr>
        <a:xfrm>
          <a:off x="1143000" y="161925"/>
          <a:ext cx="354330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AZIENDA SPECIALE PER I SERVIZI SOCIALI IDA ZUZZI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3"/>
  <sheetViews>
    <sheetView tabSelected="1" workbookViewId="0" topLeftCell="A1">
      <selection activeCell="A10" sqref="A10"/>
    </sheetView>
  </sheetViews>
  <sheetFormatPr defaultColWidth="9.140625" defaultRowHeight="18" customHeight="1"/>
  <cols>
    <col min="1" max="1" width="3.8515625" style="1" customWidth="1"/>
    <col min="2" max="2" width="66.421875" style="6" customWidth="1"/>
    <col min="3" max="3" width="10.8515625" style="43" customWidth="1"/>
    <col min="4" max="5" width="10.8515625" style="1" customWidth="1"/>
    <col min="6" max="16384" width="9.140625" style="1" customWidth="1"/>
  </cols>
  <sheetData>
    <row r="2" ht="18" customHeight="1">
      <c r="A2" s="3" t="s">
        <v>0</v>
      </c>
    </row>
    <row r="3" ht="18" customHeight="1">
      <c r="A3" s="2"/>
    </row>
    <row r="5" ht="18" customHeight="1">
      <c r="A5" s="1" t="s">
        <v>6</v>
      </c>
    </row>
    <row r="6" ht="18" customHeight="1">
      <c r="A6" s="1" t="s">
        <v>7</v>
      </c>
    </row>
    <row r="7" ht="18" customHeight="1">
      <c r="A7" s="1" t="s">
        <v>203</v>
      </c>
    </row>
    <row r="8" ht="18" customHeight="1">
      <c r="A8" s="1" t="s">
        <v>213</v>
      </c>
    </row>
    <row r="9" ht="18" customHeight="1">
      <c r="A9" s="1" t="s">
        <v>214</v>
      </c>
    </row>
    <row r="11" ht="18" customHeight="1">
      <c r="A11" s="4" t="s">
        <v>209</v>
      </c>
    </row>
    <row r="12" spans="1:2" ht="18" customHeight="1">
      <c r="A12" s="8"/>
      <c r="B12" s="7"/>
    </row>
    <row r="13" spans="1:5" ht="18" customHeight="1">
      <c r="A13" s="10" t="s">
        <v>9</v>
      </c>
      <c r="B13" s="10"/>
      <c r="C13" s="46" t="s">
        <v>10</v>
      </c>
      <c r="D13" s="46"/>
      <c r="E13" s="46"/>
    </row>
    <row r="14" spans="1:5" ht="18" customHeight="1">
      <c r="A14" s="11"/>
      <c r="B14" s="11"/>
      <c r="C14" s="26"/>
      <c r="D14" s="26"/>
      <c r="E14" s="26"/>
    </row>
    <row r="15" spans="1:5" ht="18" customHeight="1">
      <c r="A15" s="11"/>
      <c r="B15" s="11"/>
      <c r="C15" s="27" t="s">
        <v>210</v>
      </c>
      <c r="D15" s="27" t="s">
        <v>208</v>
      </c>
      <c r="E15" s="38" t="s">
        <v>3</v>
      </c>
    </row>
    <row r="16" spans="1:5" ht="18" customHeight="1">
      <c r="A16" s="12" t="s">
        <v>11</v>
      </c>
      <c r="B16" s="12"/>
      <c r="C16" s="26"/>
      <c r="D16" s="26"/>
      <c r="E16" s="28"/>
    </row>
    <row r="17" spans="1:5" ht="18" customHeight="1">
      <c r="A17" s="13" t="s">
        <v>12</v>
      </c>
      <c r="B17" s="14"/>
      <c r="C17" s="32">
        <v>0</v>
      </c>
      <c r="D17" s="32">
        <v>0</v>
      </c>
      <c r="E17" s="29">
        <f>C17-D17</f>
        <v>0</v>
      </c>
    </row>
    <row r="18" spans="1:5" ht="18" customHeight="1">
      <c r="A18" s="13"/>
      <c r="B18" s="14"/>
      <c r="C18" s="30">
        <v>0</v>
      </c>
      <c r="D18" s="30">
        <v>0</v>
      </c>
      <c r="E18" s="30">
        <f>C18-D18</f>
        <v>0</v>
      </c>
    </row>
    <row r="19" spans="1:5" ht="18" customHeight="1">
      <c r="A19" s="13"/>
      <c r="B19" s="14"/>
      <c r="C19" s="32">
        <v>0</v>
      </c>
      <c r="D19" s="32">
        <v>0</v>
      </c>
      <c r="E19" s="29">
        <f>C19-D19</f>
        <v>0</v>
      </c>
    </row>
    <row r="20" spans="1:5" ht="18" customHeight="1">
      <c r="A20" s="12" t="s">
        <v>13</v>
      </c>
      <c r="B20" s="12"/>
      <c r="C20" s="26"/>
      <c r="D20" s="26"/>
      <c r="E20" s="28"/>
    </row>
    <row r="21" spans="1:5" ht="18" customHeight="1">
      <c r="A21" s="13"/>
      <c r="B21" s="14"/>
      <c r="C21" s="32"/>
      <c r="D21" s="32"/>
      <c r="E21" s="29"/>
    </row>
    <row r="22" spans="1:5" ht="18" customHeight="1">
      <c r="A22" s="13" t="s">
        <v>14</v>
      </c>
      <c r="B22" s="14"/>
      <c r="C22" s="32"/>
      <c r="D22" s="32"/>
      <c r="E22" s="29"/>
    </row>
    <row r="23" spans="1:5" ht="18" customHeight="1">
      <c r="A23" s="13" t="s">
        <v>15</v>
      </c>
      <c r="B23" s="14"/>
      <c r="C23" s="32">
        <v>0</v>
      </c>
      <c r="D23" s="32">
        <v>0</v>
      </c>
      <c r="E23" s="29">
        <f aca="true" t="shared" si="0" ref="E23:E30">C23-D23</f>
        <v>0</v>
      </c>
    </row>
    <row r="24" spans="1:5" ht="18" customHeight="1">
      <c r="A24" s="13" t="s">
        <v>16</v>
      </c>
      <c r="B24" s="14"/>
      <c r="C24" s="32">
        <v>2571</v>
      </c>
      <c r="D24" s="32">
        <v>4285</v>
      </c>
      <c r="E24" s="29">
        <f t="shared" si="0"/>
        <v>-1714</v>
      </c>
    </row>
    <row r="25" spans="1:5" ht="18" customHeight="1">
      <c r="A25" s="13" t="s">
        <v>17</v>
      </c>
      <c r="B25" s="14"/>
      <c r="C25" s="32">
        <v>0</v>
      </c>
      <c r="D25" s="32">
        <v>0</v>
      </c>
      <c r="E25" s="29">
        <f t="shared" si="0"/>
        <v>0</v>
      </c>
    </row>
    <row r="26" spans="1:5" ht="18" customHeight="1">
      <c r="A26" s="13" t="s">
        <v>18</v>
      </c>
      <c r="B26" s="14"/>
      <c r="C26" s="32">
        <v>3940</v>
      </c>
      <c r="D26" s="32">
        <v>4814</v>
      </c>
      <c r="E26" s="29">
        <f t="shared" si="0"/>
        <v>-874</v>
      </c>
    </row>
    <row r="27" spans="1:5" ht="18" customHeight="1">
      <c r="A27" s="13" t="s">
        <v>19</v>
      </c>
      <c r="B27" s="14"/>
      <c r="C27" s="32">
        <v>0</v>
      </c>
      <c r="D27" s="32">
        <v>0</v>
      </c>
      <c r="E27" s="29">
        <f t="shared" si="0"/>
        <v>0</v>
      </c>
    </row>
    <row r="28" spans="1:5" ht="18" customHeight="1">
      <c r="A28" s="13" t="s">
        <v>20</v>
      </c>
      <c r="B28" s="14"/>
      <c r="C28" s="32">
        <v>0</v>
      </c>
      <c r="D28" s="32">
        <v>0</v>
      </c>
      <c r="E28" s="29">
        <f t="shared" si="0"/>
        <v>0</v>
      </c>
    </row>
    <row r="29" spans="1:5" ht="18" customHeight="1">
      <c r="A29" s="13" t="s">
        <v>21</v>
      </c>
      <c r="B29" s="14"/>
      <c r="C29" s="30">
        <v>50772</v>
      </c>
      <c r="D29" s="30">
        <v>40412</v>
      </c>
      <c r="E29" s="30">
        <f t="shared" si="0"/>
        <v>10360</v>
      </c>
    </row>
    <row r="30" spans="1:5" ht="18" customHeight="1">
      <c r="A30" s="13"/>
      <c r="B30" s="14"/>
      <c r="C30" s="31">
        <f>SUM(C23:C29)</f>
        <v>57283</v>
      </c>
      <c r="D30" s="31">
        <f>SUM(D23:D29)</f>
        <v>49511</v>
      </c>
      <c r="E30" s="31">
        <f t="shared" si="0"/>
        <v>7772</v>
      </c>
    </row>
    <row r="31" spans="1:5" ht="17.25" customHeight="1">
      <c r="A31" s="13" t="s">
        <v>22</v>
      </c>
      <c r="B31" s="14"/>
      <c r="C31" s="32"/>
      <c r="D31" s="32"/>
      <c r="E31" s="29"/>
    </row>
    <row r="32" spans="1:5" ht="17.25" customHeight="1">
      <c r="A32" s="13" t="s">
        <v>23</v>
      </c>
      <c r="B32" s="14"/>
      <c r="C32" s="32">
        <v>11261</v>
      </c>
      <c r="D32" s="32">
        <v>12586</v>
      </c>
      <c r="E32" s="29">
        <f aca="true" t="shared" si="1" ref="E32:E37">C32-D32</f>
        <v>-1325</v>
      </c>
    </row>
    <row r="33" spans="1:5" ht="17.25" customHeight="1">
      <c r="A33" s="13" t="s">
        <v>24</v>
      </c>
      <c r="B33" s="14"/>
      <c r="C33" s="32">
        <v>0</v>
      </c>
      <c r="D33" s="32">
        <v>0</v>
      </c>
      <c r="E33" s="29">
        <f t="shared" si="1"/>
        <v>0</v>
      </c>
    </row>
    <row r="34" spans="1:5" ht="17.25" customHeight="1">
      <c r="A34" s="13" t="s">
        <v>25</v>
      </c>
      <c r="B34" s="14"/>
      <c r="C34" s="32">
        <v>67197</v>
      </c>
      <c r="D34" s="32">
        <v>69946</v>
      </c>
      <c r="E34" s="29">
        <f t="shared" si="1"/>
        <v>-2749</v>
      </c>
    </row>
    <row r="35" spans="1:5" ht="15.75" customHeight="1">
      <c r="A35" s="13" t="s">
        <v>26</v>
      </c>
      <c r="B35" s="14"/>
      <c r="C35" s="32">
        <v>100509</v>
      </c>
      <c r="D35" s="32">
        <v>126555</v>
      </c>
      <c r="E35" s="29">
        <f t="shared" si="1"/>
        <v>-26046</v>
      </c>
    </row>
    <row r="36" spans="1:5" ht="18" customHeight="1">
      <c r="A36" s="13" t="s">
        <v>27</v>
      </c>
      <c r="B36" s="14"/>
      <c r="C36" s="32">
        <v>0</v>
      </c>
      <c r="D36" s="32">
        <v>0</v>
      </c>
      <c r="E36" s="30">
        <f t="shared" si="1"/>
        <v>0</v>
      </c>
    </row>
    <row r="37" spans="1:5" ht="18" customHeight="1">
      <c r="A37" s="13"/>
      <c r="B37" s="14"/>
      <c r="C37" s="31">
        <f>SUM(C32:C36)</f>
        <v>178967</v>
      </c>
      <c r="D37" s="31">
        <f>SUM(D32:D36)</f>
        <v>209087</v>
      </c>
      <c r="E37" s="31">
        <f t="shared" si="1"/>
        <v>-30120</v>
      </c>
    </row>
    <row r="38" spans="1:5" ht="18" customHeight="1">
      <c r="A38" s="13" t="s">
        <v>28</v>
      </c>
      <c r="B38" s="14"/>
      <c r="C38" s="32"/>
      <c r="D38" s="32"/>
      <c r="E38" s="29"/>
    </row>
    <row r="39" spans="1:5" ht="18" customHeight="1">
      <c r="A39" s="13" t="s">
        <v>29</v>
      </c>
      <c r="B39" s="14"/>
      <c r="C39" s="32"/>
      <c r="D39" s="32"/>
      <c r="E39" s="29"/>
    </row>
    <row r="40" spans="1:5" ht="18" customHeight="1">
      <c r="A40" s="13" t="s">
        <v>30</v>
      </c>
      <c r="B40" s="14"/>
      <c r="C40" s="32">
        <v>0</v>
      </c>
      <c r="D40" s="32">
        <v>0</v>
      </c>
      <c r="E40" s="29">
        <f>C40-D40</f>
        <v>0</v>
      </c>
    </row>
    <row r="41" spans="1:5" ht="18" customHeight="1">
      <c r="A41" s="13" t="s">
        <v>31</v>
      </c>
      <c r="B41" s="14"/>
      <c r="C41" s="32">
        <v>0</v>
      </c>
      <c r="D41" s="32">
        <v>0</v>
      </c>
      <c r="E41" s="29">
        <f>C41-D41</f>
        <v>0</v>
      </c>
    </row>
    <row r="42" spans="1:5" ht="18" customHeight="1">
      <c r="A42" s="13" t="s">
        <v>32</v>
      </c>
      <c r="B42" s="14"/>
      <c r="C42" s="30">
        <v>0</v>
      </c>
      <c r="D42" s="30">
        <v>0</v>
      </c>
      <c r="E42" s="30">
        <f>C42-D42</f>
        <v>0</v>
      </c>
    </row>
    <row r="43" spans="1:5" ht="18" customHeight="1">
      <c r="A43" s="13"/>
      <c r="B43" s="14"/>
      <c r="C43" s="32">
        <v>0</v>
      </c>
      <c r="D43" s="32">
        <v>0</v>
      </c>
      <c r="E43" s="29">
        <f>C43-D43</f>
        <v>0</v>
      </c>
    </row>
    <row r="44" spans="1:5" ht="18" customHeight="1">
      <c r="A44" s="13" t="s">
        <v>33</v>
      </c>
      <c r="B44" s="14"/>
      <c r="C44" s="32"/>
      <c r="D44" s="32"/>
      <c r="E44" s="29"/>
    </row>
    <row r="45" spans="1:5" ht="18" customHeight="1">
      <c r="A45" s="13" t="s">
        <v>34</v>
      </c>
      <c r="B45" s="14"/>
      <c r="C45" s="32"/>
      <c r="D45" s="32"/>
      <c r="E45" s="29"/>
    </row>
    <row r="46" spans="1:5" ht="18" customHeight="1">
      <c r="A46" s="13" t="s">
        <v>35</v>
      </c>
      <c r="B46" s="14"/>
      <c r="C46" s="32">
        <v>0</v>
      </c>
      <c r="D46" s="32">
        <v>0</v>
      </c>
      <c r="E46" s="29">
        <v>0</v>
      </c>
    </row>
    <row r="47" spans="1:5" ht="18" customHeight="1">
      <c r="A47" s="13" t="s">
        <v>36</v>
      </c>
      <c r="B47" s="14"/>
      <c r="C47" s="30">
        <v>0</v>
      </c>
      <c r="D47" s="30">
        <v>0</v>
      </c>
      <c r="E47" s="30">
        <v>0</v>
      </c>
    </row>
    <row r="48" spans="1:5" ht="18" customHeight="1">
      <c r="A48" s="13"/>
      <c r="B48" s="14"/>
      <c r="C48" s="32">
        <v>0</v>
      </c>
      <c r="D48" s="32">
        <v>0</v>
      </c>
      <c r="E48" s="29">
        <v>0</v>
      </c>
    </row>
    <row r="49" spans="1:5" ht="18" customHeight="1">
      <c r="A49" s="13" t="s">
        <v>37</v>
      </c>
      <c r="B49" s="14"/>
      <c r="C49" s="32"/>
      <c r="D49" s="32"/>
      <c r="E49" s="29"/>
    </row>
    <row r="50" spans="1:5" ht="18" customHeight="1">
      <c r="A50" s="13" t="s">
        <v>35</v>
      </c>
      <c r="B50" s="14"/>
      <c r="C50" s="32">
        <v>0</v>
      </c>
      <c r="D50" s="32">
        <v>0</v>
      </c>
      <c r="E50" s="29">
        <v>0</v>
      </c>
    </row>
    <row r="51" spans="1:5" ht="18" customHeight="1">
      <c r="A51" s="13" t="s">
        <v>36</v>
      </c>
      <c r="B51" s="14"/>
      <c r="C51" s="30">
        <v>0</v>
      </c>
      <c r="D51" s="30">
        <v>0</v>
      </c>
      <c r="E51" s="30">
        <v>0</v>
      </c>
    </row>
    <row r="52" spans="1:5" ht="18" customHeight="1">
      <c r="A52" s="13"/>
      <c r="B52" s="14"/>
      <c r="C52" s="32">
        <v>0</v>
      </c>
      <c r="D52" s="32">
        <v>0</v>
      </c>
      <c r="E52" s="29">
        <v>0</v>
      </c>
    </row>
    <row r="53" spans="1:5" ht="18" customHeight="1">
      <c r="A53" s="13" t="s">
        <v>38</v>
      </c>
      <c r="B53" s="14"/>
      <c r="C53" s="32"/>
      <c r="D53" s="32"/>
      <c r="E53" s="29"/>
    </row>
    <row r="54" spans="1:5" ht="18" customHeight="1">
      <c r="A54" s="13" t="s">
        <v>35</v>
      </c>
      <c r="B54" s="14"/>
      <c r="C54" s="32">
        <v>0</v>
      </c>
      <c r="D54" s="32">
        <v>0</v>
      </c>
      <c r="E54" s="29">
        <v>0</v>
      </c>
    </row>
    <row r="55" spans="1:5" ht="18" customHeight="1">
      <c r="A55" s="13" t="s">
        <v>36</v>
      </c>
      <c r="B55" s="14"/>
      <c r="C55" s="30">
        <v>0</v>
      </c>
      <c r="D55" s="30">
        <v>0</v>
      </c>
      <c r="E55" s="30">
        <v>0</v>
      </c>
    </row>
    <row r="56" spans="1:5" ht="18" customHeight="1">
      <c r="A56" s="13"/>
      <c r="B56" s="14"/>
      <c r="C56" s="32">
        <v>0</v>
      </c>
      <c r="D56" s="32">
        <v>0</v>
      </c>
      <c r="E56" s="29">
        <v>0</v>
      </c>
    </row>
    <row r="57" spans="1:5" ht="18" customHeight="1">
      <c r="A57" s="13" t="s">
        <v>39</v>
      </c>
      <c r="B57" s="14"/>
      <c r="C57" s="32"/>
      <c r="D57" s="32"/>
      <c r="E57" s="29"/>
    </row>
    <row r="58" spans="1:5" ht="18" customHeight="1">
      <c r="A58" s="13"/>
      <c r="B58" s="16" t="s">
        <v>40</v>
      </c>
      <c r="C58" s="32"/>
      <c r="D58" s="32"/>
      <c r="E58" s="29"/>
    </row>
    <row r="59" spans="1:5" ht="18" customHeight="1">
      <c r="A59" s="13"/>
      <c r="B59" s="13" t="s">
        <v>41</v>
      </c>
      <c r="C59" s="32">
        <v>0</v>
      </c>
      <c r="D59" s="32">
        <v>0</v>
      </c>
      <c r="E59" s="29">
        <v>0</v>
      </c>
    </row>
    <row r="60" spans="1:5" ht="18" customHeight="1">
      <c r="A60" s="13"/>
      <c r="B60" s="13" t="s">
        <v>42</v>
      </c>
      <c r="C60" s="30">
        <v>0</v>
      </c>
      <c r="D60" s="30">
        <v>0</v>
      </c>
      <c r="E60" s="30">
        <v>0</v>
      </c>
    </row>
    <row r="61" spans="1:5" ht="18" customHeight="1">
      <c r="A61" s="13"/>
      <c r="B61" s="14"/>
      <c r="C61" s="32">
        <v>0</v>
      </c>
      <c r="D61" s="32">
        <v>0</v>
      </c>
      <c r="E61" s="32">
        <v>0</v>
      </c>
    </row>
    <row r="62" spans="1:5" ht="18" customHeight="1">
      <c r="A62" s="13"/>
      <c r="B62" s="16" t="s">
        <v>43</v>
      </c>
      <c r="C62" s="32"/>
      <c r="D62" s="32"/>
      <c r="E62" s="29"/>
    </row>
    <row r="63" spans="1:5" ht="18" customHeight="1">
      <c r="A63" s="13"/>
      <c r="B63" s="13" t="s">
        <v>41</v>
      </c>
      <c r="C63" s="32">
        <v>0</v>
      </c>
      <c r="D63" s="32">
        <v>0</v>
      </c>
      <c r="E63" s="29">
        <v>0</v>
      </c>
    </row>
    <row r="64" spans="1:5" ht="18" customHeight="1">
      <c r="A64" s="13"/>
      <c r="B64" s="13" t="s">
        <v>42</v>
      </c>
      <c r="C64" s="30">
        <v>0</v>
      </c>
      <c r="D64" s="30">
        <v>0</v>
      </c>
      <c r="E64" s="30">
        <v>0</v>
      </c>
    </row>
    <row r="65" spans="1:5" ht="18" customHeight="1">
      <c r="A65" s="13"/>
      <c r="B65" s="14"/>
      <c r="C65" s="32">
        <v>0</v>
      </c>
      <c r="D65" s="32">
        <v>0</v>
      </c>
      <c r="E65" s="29">
        <v>0</v>
      </c>
    </row>
    <row r="66" spans="1:5" ht="18" customHeight="1">
      <c r="A66" s="13"/>
      <c r="B66" s="16" t="s">
        <v>44</v>
      </c>
      <c r="C66" s="32"/>
      <c r="D66" s="32"/>
      <c r="E66" s="29"/>
    </row>
    <row r="67" spans="1:5" ht="18" customHeight="1">
      <c r="A67" s="13"/>
      <c r="B67" s="13" t="s">
        <v>41</v>
      </c>
      <c r="C67" s="32">
        <v>0</v>
      </c>
      <c r="D67" s="32">
        <v>0</v>
      </c>
      <c r="E67" s="29">
        <v>0</v>
      </c>
    </row>
    <row r="68" spans="1:5" ht="18" customHeight="1">
      <c r="A68" s="13"/>
      <c r="B68" s="13" t="s">
        <v>42</v>
      </c>
      <c r="C68" s="30">
        <v>0</v>
      </c>
      <c r="D68" s="30">
        <v>0</v>
      </c>
      <c r="E68" s="30">
        <v>0</v>
      </c>
    </row>
    <row r="69" spans="1:5" ht="18" customHeight="1">
      <c r="A69" s="13"/>
      <c r="B69" s="14"/>
      <c r="C69" s="32">
        <v>0</v>
      </c>
      <c r="D69" s="32">
        <v>0</v>
      </c>
      <c r="E69" s="29">
        <v>0</v>
      </c>
    </row>
    <row r="70" spans="1:5" ht="18" customHeight="1">
      <c r="A70" s="13"/>
      <c r="B70" s="16" t="s">
        <v>45</v>
      </c>
      <c r="C70" s="32"/>
      <c r="D70" s="32"/>
      <c r="E70" s="29"/>
    </row>
    <row r="71" spans="1:5" ht="18" customHeight="1">
      <c r="A71" s="13"/>
      <c r="B71" s="13" t="s">
        <v>41</v>
      </c>
      <c r="C71" s="32">
        <v>0</v>
      </c>
      <c r="D71" s="32">
        <v>0</v>
      </c>
      <c r="E71" s="29">
        <v>0</v>
      </c>
    </row>
    <row r="72" spans="1:5" ht="18" customHeight="1">
      <c r="A72" s="13"/>
      <c r="B72" s="13" t="s">
        <v>42</v>
      </c>
      <c r="C72" s="30">
        <v>0</v>
      </c>
      <c r="D72" s="30">
        <v>0</v>
      </c>
      <c r="E72" s="30">
        <v>0</v>
      </c>
    </row>
    <row r="73" spans="1:5" ht="18" customHeight="1">
      <c r="A73" s="13"/>
      <c r="B73" s="14"/>
      <c r="C73" s="32">
        <v>0</v>
      </c>
      <c r="D73" s="32">
        <v>0</v>
      </c>
      <c r="E73" s="32">
        <v>0</v>
      </c>
    </row>
    <row r="74" spans="1:5" ht="18" customHeight="1">
      <c r="A74" s="13"/>
      <c r="B74" s="16" t="s">
        <v>46</v>
      </c>
      <c r="C74" s="32"/>
      <c r="D74" s="32"/>
      <c r="E74" s="29"/>
    </row>
    <row r="75" spans="1:5" ht="18" customHeight="1">
      <c r="A75" s="13"/>
      <c r="B75" s="13" t="s">
        <v>41</v>
      </c>
      <c r="C75" s="32">
        <v>0</v>
      </c>
      <c r="D75" s="32">
        <v>0</v>
      </c>
      <c r="E75" s="29">
        <v>0</v>
      </c>
    </row>
    <row r="76" spans="1:5" ht="18" customHeight="1">
      <c r="A76" s="13"/>
      <c r="B76" s="13" t="s">
        <v>42</v>
      </c>
      <c r="C76" s="30">
        <v>0</v>
      </c>
      <c r="D76" s="30">
        <v>0</v>
      </c>
      <c r="E76" s="30">
        <v>0</v>
      </c>
    </row>
    <row r="77" spans="1:5" ht="18" customHeight="1">
      <c r="A77" s="13"/>
      <c r="B77" s="14"/>
      <c r="C77" s="32">
        <v>0</v>
      </c>
      <c r="D77" s="32">
        <v>0</v>
      </c>
      <c r="E77" s="32">
        <v>0</v>
      </c>
    </row>
    <row r="78" spans="1:5" ht="18" customHeight="1">
      <c r="A78" s="13"/>
      <c r="B78" s="14"/>
      <c r="C78" s="31">
        <v>0</v>
      </c>
      <c r="D78" s="31">
        <v>0</v>
      </c>
      <c r="E78" s="31">
        <v>0</v>
      </c>
    </row>
    <row r="79" spans="1:5" ht="18" customHeight="1">
      <c r="A79" s="13" t="s">
        <v>47</v>
      </c>
      <c r="B79" s="14"/>
      <c r="C79" s="32">
        <v>0</v>
      </c>
      <c r="D79" s="32">
        <v>0</v>
      </c>
      <c r="E79" s="29">
        <v>0</v>
      </c>
    </row>
    <row r="80" spans="1:5" ht="18" customHeight="1">
      <c r="A80" s="13"/>
      <c r="B80" s="14"/>
      <c r="C80" s="32"/>
      <c r="D80" s="32"/>
      <c r="E80" s="29"/>
    </row>
    <row r="81" spans="1:5" ht="18" customHeight="1">
      <c r="A81" s="13"/>
      <c r="B81" s="14"/>
      <c r="C81" s="31">
        <v>0</v>
      </c>
      <c r="D81" s="31">
        <v>0</v>
      </c>
      <c r="E81" s="31">
        <v>0</v>
      </c>
    </row>
    <row r="82" spans="1:5" ht="18" customHeight="1">
      <c r="A82" s="17" t="s">
        <v>48</v>
      </c>
      <c r="B82" s="18"/>
      <c r="C82" s="31">
        <f>C37+C30</f>
        <v>236250</v>
      </c>
      <c r="D82" s="31">
        <f>D37+D30</f>
        <v>258598</v>
      </c>
      <c r="E82" s="31">
        <f>C82-D82</f>
        <v>-22348</v>
      </c>
    </row>
    <row r="83" spans="1:5" ht="18" customHeight="1">
      <c r="A83" s="19"/>
      <c r="B83" s="15"/>
      <c r="C83" s="32"/>
      <c r="D83" s="32"/>
      <c r="E83" s="32"/>
    </row>
    <row r="84" spans="1:5" ht="18" customHeight="1">
      <c r="A84" s="12" t="s">
        <v>49</v>
      </c>
      <c r="B84" s="12"/>
      <c r="C84" s="26"/>
      <c r="D84" s="26"/>
      <c r="E84" s="28"/>
    </row>
    <row r="85" spans="1:5" ht="18" customHeight="1">
      <c r="A85" s="12"/>
      <c r="B85" s="12"/>
      <c r="C85" s="26"/>
      <c r="D85" s="26"/>
      <c r="E85" s="28"/>
    </row>
    <row r="86" spans="1:5" ht="18" customHeight="1">
      <c r="A86" s="13" t="s">
        <v>50</v>
      </c>
      <c r="B86" s="14"/>
      <c r="C86" s="32"/>
      <c r="D86" s="32"/>
      <c r="E86" s="29"/>
    </row>
    <row r="87" spans="1:5" ht="18" customHeight="1">
      <c r="A87" s="13" t="s">
        <v>51</v>
      </c>
      <c r="B87" s="14"/>
      <c r="C87" s="32">
        <v>0</v>
      </c>
      <c r="D87" s="32">
        <v>0</v>
      </c>
      <c r="E87" s="29">
        <v>0</v>
      </c>
    </row>
    <row r="88" spans="1:5" ht="18" customHeight="1">
      <c r="A88" s="13" t="s">
        <v>52</v>
      </c>
      <c r="B88" s="14"/>
      <c r="C88" s="32">
        <v>0</v>
      </c>
      <c r="D88" s="32">
        <v>0</v>
      </c>
      <c r="E88" s="29">
        <v>0</v>
      </c>
    </row>
    <row r="89" spans="1:5" ht="18" customHeight="1">
      <c r="A89" s="13" t="s">
        <v>53</v>
      </c>
      <c r="B89" s="14"/>
      <c r="C89" s="32">
        <v>0</v>
      </c>
      <c r="D89" s="32">
        <v>0</v>
      </c>
      <c r="E89" s="29">
        <v>0</v>
      </c>
    </row>
    <row r="90" spans="1:5" ht="18" customHeight="1">
      <c r="A90" s="13" t="s">
        <v>54</v>
      </c>
      <c r="B90" s="14"/>
      <c r="C90" s="32">
        <v>0</v>
      </c>
      <c r="D90" s="32">
        <v>0</v>
      </c>
      <c r="E90" s="29">
        <v>0</v>
      </c>
    </row>
    <row r="91" spans="1:5" ht="18" customHeight="1">
      <c r="A91" s="13" t="s">
        <v>55</v>
      </c>
      <c r="B91" s="14"/>
      <c r="C91" s="32">
        <v>0</v>
      </c>
      <c r="D91" s="32">
        <v>0</v>
      </c>
      <c r="E91" s="29">
        <v>0</v>
      </c>
    </row>
    <row r="92" spans="1:5" ht="18" customHeight="1">
      <c r="A92" s="13" t="s">
        <v>56</v>
      </c>
      <c r="B92" s="14"/>
      <c r="C92" s="32">
        <v>0</v>
      </c>
      <c r="D92" s="32">
        <v>0</v>
      </c>
      <c r="E92" s="29">
        <v>0</v>
      </c>
    </row>
    <row r="93" spans="1:5" ht="18" customHeight="1">
      <c r="A93" s="13"/>
      <c r="B93" s="14"/>
      <c r="C93" s="31">
        <v>0</v>
      </c>
      <c r="D93" s="31">
        <v>0</v>
      </c>
      <c r="E93" s="31">
        <v>0</v>
      </c>
    </row>
    <row r="94" spans="1:5" ht="18" customHeight="1">
      <c r="A94" s="13" t="s">
        <v>57</v>
      </c>
      <c r="B94" s="14"/>
      <c r="C94" s="32"/>
      <c r="D94" s="32"/>
      <c r="E94" s="29"/>
    </row>
    <row r="95" spans="1:5" ht="18" customHeight="1">
      <c r="A95" s="13" t="s">
        <v>58</v>
      </c>
      <c r="B95" s="14"/>
      <c r="C95" s="32"/>
      <c r="D95" s="32"/>
      <c r="E95" s="29"/>
    </row>
    <row r="96" spans="1:5" ht="18" customHeight="1">
      <c r="A96" s="13" t="s">
        <v>35</v>
      </c>
      <c r="B96" s="14"/>
      <c r="C96" s="32">
        <v>342957</v>
      </c>
      <c r="D96" s="32">
        <v>333820</v>
      </c>
      <c r="E96" s="29">
        <f>C96-D96</f>
        <v>9137</v>
      </c>
    </row>
    <row r="97" spans="1:5" ht="18" customHeight="1">
      <c r="A97" s="13" t="s">
        <v>36</v>
      </c>
      <c r="B97" s="14"/>
      <c r="C97" s="30">
        <v>0</v>
      </c>
      <c r="D97" s="30">
        <v>0</v>
      </c>
      <c r="E97" s="30">
        <f>C97-D97</f>
        <v>0</v>
      </c>
    </row>
    <row r="98" spans="1:5" ht="18" customHeight="1">
      <c r="A98" s="13"/>
      <c r="B98" s="14"/>
      <c r="C98" s="32">
        <f>SUM(C96:C97)</f>
        <v>342957</v>
      </c>
      <c r="D98" s="32">
        <f>SUM(D96:D97)</f>
        <v>333820</v>
      </c>
      <c r="E98" s="29">
        <f>C98-D98</f>
        <v>9137</v>
      </c>
    </row>
    <row r="99" spans="1:5" ht="18" customHeight="1">
      <c r="A99" s="13" t="s">
        <v>59</v>
      </c>
      <c r="B99" s="14"/>
      <c r="C99" s="32"/>
      <c r="D99" s="32"/>
      <c r="E99" s="29"/>
    </row>
    <row r="100" spans="1:5" ht="18" customHeight="1">
      <c r="A100" s="13" t="s">
        <v>35</v>
      </c>
      <c r="B100" s="14"/>
      <c r="C100" s="32">
        <v>0</v>
      </c>
      <c r="D100" s="32">
        <v>0</v>
      </c>
      <c r="E100" s="29">
        <v>0</v>
      </c>
    </row>
    <row r="101" spans="1:5" ht="18" customHeight="1">
      <c r="A101" s="13" t="s">
        <v>36</v>
      </c>
      <c r="B101" s="14"/>
      <c r="C101" s="30">
        <v>0</v>
      </c>
      <c r="D101" s="30">
        <v>0</v>
      </c>
      <c r="E101" s="30">
        <v>0</v>
      </c>
    </row>
    <row r="102" spans="1:5" ht="18" customHeight="1">
      <c r="A102" s="13"/>
      <c r="B102" s="14"/>
      <c r="C102" s="32">
        <v>0</v>
      </c>
      <c r="D102" s="32">
        <v>0</v>
      </c>
      <c r="E102" s="29">
        <v>0</v>
      </c>
    </row>
    <row r="103" spans="1:5" ht="18" customHeight="1">
      <c r="A103" s="13" t="s">
        <v>60</v>
      </c>
      <c r="B103" s="14"/>
      <c r="C103" s="32"/>
      <c r="D103" s="32"/>
      <c r="E103" s="29"/>
    </row>
    <row r="104" spans="1:5" ht="18" customHeight="1">
      <c r="A104" s="13" t="s">
        <v>35</v>
      </c>
      <c r="B104" s="14"/>
      <c r="C104" s="32">
        <v>0</v>
      </c>
      <c r="D104" s="32">
        <v>0</v>
      </c>
      <c r="E104" s="29">
        <v>0</v>
      </c>
    </row>
    <row r="105" spans="1:5" ht="18" customHeight="1">
      <c r="A105" s="13" t="s">
        <v>36</v>
      </c>
      <c r="B105" s="14"/>
      <c r="C105" s="30">
        <v>0</v>
      </c>
      <c r="D105" s="30">
        <v>0</v>
      </c>
      <c r="E105" s="30">
        <v>0</v>
      </c>
    </row>
    <row r="106" spans="1:5" ht="18" customHeight="1">
      <c r="A106" s="13"/>
      <c r="B106" s="14"/>
      <c r="C106" s="32">
        <v>0</v>
      </c>
      <c r="D106" s="32">
        <v>0</v>
      </c>
      <c r="E106" s="29">
        <v>0</v>
      </c>
    </row>
    <row r="107" spans="1:5" ht="18" customHeight="1">
      <c r="A107" s="13" t="s">
        <v>61</v>
      </c>
      <c r="B107" s="14"/>
      <c r="C107" s="32"/>
      <c r="D107" s="32"/>
      <c r="E107" s="29"/>
    </row>
    <row r="108" spans="1:5" ht="18" customHeight="1">
      <c r="A108" s="13" t="s">
        <v>35</v>
      </c>
      <c r="B108" s="14"/>
      <c r="C108" s="32">
        <v>0</v>
      </c>
      <c r="D108" s="32">
        <v>0</v>
      </c>
      <c r="E108" s="29">
        <v>0</v>
      </c>
    </row>
    <row r="109" spans="1:5" ht="18" customHeight="1">
      <c r="A109" s="13" t="s">
        <v>36</v>
      </c>
      <c r="B109" s="14"/>
      <c r="C109" s="30">
        <v>0</v>
      </c>
      <c r="D109" s="30">
        <v>0</v>
      </c>
      <c r="E109" s="30">
        <v>0</v>
      </c>
    </row>
    <row r="110" spans="1:5" ht="18" customHeight="1">
      <c r="A110" s="13"/>
      <c r="B110" s="14"/>
      <c r="C110" s="32">
        <v>0</v>
      </c>
      <c r="D110" s="32">
        <v>0</v>
      </c>
      <c r="E110" s="29">
        <v>0</v>
      </c>
    </row>
    <row r="111" spans="1:5" ht="18" customHeight="1">
      <c r="A111" s="13" t="s">
        <v>62</v>
      </c>
      <c r="B111" s="14"/>
      <c r="C111" s="32"/>
      <c r="D111" s="32"/>
      <c r="E111" s="29"/>
    </row>
    <row r="112" spans="1:5" ht="18" customHeight="1">
      <c r="A112" s="13" t="s">
        <v>35</v>
      </c>
      <c r="B112" s="14"/>
      <c r="C112" s="32"/>
      <c r="D112" s="32"/>
      <c r="E112" s="29"/>
    </row>
    <row r="113" spans="1:5" ht="18" customHeight="1">
      <c r="A113" s="13"/>
      <c r="B113" s="16" t="s">
        <v>63</v>
      </c>
      <c r="C113" s="32"/>
      <c r="D113" s="32"/>
      <c r="E113" s="29"/>
    </row>
    <row r="114" spans="1:5" ht="18" customHeight="1">
      <c r="A114" s="13"/>
      <c r="B114" s="13" t="s">
        <v>41</v>
      </c>
      <c r="C114" s="32">
        <v>238</v>
      </c>
      <c r="D114" s="32">
        <v>18642</v>
      </c>
      <c r="E114" s="29">
        <f>C114-D114</f>
        <v>-18404</v>
      </c>
    </row>
    <row r="115" spans="1:5" ht="18" customHeight="1">
      <c r="A115" s="13"/>
      <c r="B115" s="13" t="s">
        <v>42</v>
      </c>
      <c r="C115" s="30">
        <v>0</v>
      </c>
      <c r="D115" s="30">
        <v>2</v>
      </c>
      <c r="E115" s="30">
        <f>C115-D115</f>
        <v>-2</v>
      </c>
    </row>
    <row r="116" spans="1:5" ht="18" customHeight="1">
      <c r="A116" s="13"/>
      <c r="B116" s="16"/>
      <c r="C116" s="32">
        <f>SUM(C114:C115)</f>
        <v>238</v>
      </c>
      <c r="D116" s="32">
        <f>SUM(D114:D115)</f>
        <v>18644</v>
      </c>
      <c r="E116" s="29">
        <f>C116-D116</f>
        <v>-18406</v>
      </c>
    </row>
    <row r="117" spans="1:5" ht="18" customHeight="1">
      <c r="A117" s="13"/>
      <c r="B117" s="16" t="s">
        <v>64</v>
      </c>
      <c r="C117" s="32"/>
      <c r="D117" s="32"/>
      <c r="E117" s="29"/>
    </row>
    <row r="118" spans="1:5" ht="18" customHeight="1">
      <c r="A118" s="13"/>
      <c r="B118" s="13" t="s">
        <v>41</v>
      </c>
      <c r="C118" s="32">
        <f>76975+99493</f>
        <v>176468</v>
      </c>
      <c r="D118" s="32">
        <v>464829</v>
      </c>
      <c r="E118" s="29">
        <f>C118-D118</f>
        <v>-288361</v>
      </c>
    </row>
    <row r="119" spans="1:5" ht="18" customHeight="1">
      <c r="A119" s="13"/>
      <c r="B119" s="13" t="s">
        <v>42</v>
      </c>
      <c r="C119" s="30">
        <v>0</v>
      </c>
      <c r="D119" s="30">
        <v>0</v>
      </c>
      <c r="E119" s="30">
        <f>C119-D119</f>
        <v>0</v>
      </c>
    </row>
    <row r="120" spans="1:5" ht="18" customHeight="1">
      <c r="A120" s="13"/>
      <c r="B120" s="16"/>
      <c r="C120" s="32">
        <f>SUM(C118:C119)</f>
        <v>176468</v>
      </c>
      <c r="D120" s="32">
        <f>SUM(D118:D119)</f>
        <v>464829</v>
      </c>
      <c r="E120" s="29">
        <f>C120-D120</f>
        <v>-288361</v>
      </c>
    </row>
    <row r="121" spans="1:5" ht="18" customHeight="1">
      <c r="A121" s="13"/>
      <c r="B121" s="16" t="s">
        <v>65</v>
      </c>
      <c r="C121" s="32"/>
      <c r="D121" s="32"/>
      <c r="E121" s="29"/>
    </row>
    <row r="122" spans="1:5" ht="18" customHeight="1">
      <c r="A122" s="13"/>
      <c r="B122" s="13" t="s">
        <v>41</v>
      </c>
      <c r="C122" s="32">
        <v>0</v>
      </c>
      <c r="D122" s="32">
        <v>0</v>
      </c>
      <c r="E122" s="29">
        <v>0</v>
      </c>
    </row>
    <row r="123" spans="1:5" ht="18" customHeight="1">
      <c r="A123" s="13"/>
      <c r="B123" s="13" t="s">
        <v>42</v>
      </c>
      <c r="C123" s="30">
        <v>0</v>
      </c>
      <c r="D123" s="30">
        <v>0</v>
      </c>
      <c r="E123" s="30">
        <v>0</v>
      </c>
    </row>
    <row r="124" spans="1:5" ht="18" customHeight="1">
      <c r="A124" s="13"/>
      <c r="B124" s="16"/>
      <c r="C124" s="32">
        <v>0</v>
      </c>
      <c r="D124" s="32">
        <v>0</v>
      </c>
      <c r="E124" s="29">
        <v>0</v>
      </c>
    </row>
    <row r="125" spans="1:5" ht="18" customHeight="1">
      <c r="A125" s="13"/>
      <c r="B125" s="16" t="s">
        <v>66</v>
      </c>
      <c r="C125" s="32"/>
      <c r="D125" s="32"/>
      <c r="E125" s="29"/>
    </row>
    <row r="126" spans="1:5" ht="18" customHeight="1">
      <c r="A126" s="13"/>
      <c r="B126" s="13" t="s">
        <v>41</v>
      </c>
      <c r="C126" s="32">
        <v>0</v>
      </c>
      <c r="D126" s="32">
        <v>0</v>
      </c>
      <c r="E126" s="29">
        <v>0</v>
      </c>
    </row>
    <row r="127" spans="1:5" ht="18" customHeight="1">
      <c r="A127" s="13"/>
      <c r="B127" s="13" t="s">
        <v>42</v>
      </c>
      <c r="C127" s="30">
        <v>0</v>
      </c>
      <c r="D127" s="30">
        <v>0</v>
      </c>
      <c r="E127" s="30">
        <v>0</v>
      </c>
    </row>
    <row r="128" spans="1:5" ht="18" customHeight="1">
      <c r="A128" s="13"/>
      <c r="B128" s="16"/>
      <c r="C128" s="32">
        <v>0</v>
      </c>
      <c r="D128" s="32">
        <v>0</v>
      </c>
      <c r="E128" s="29">
        <v>0</v>
      </c>
    </row>
    <row r="129" spans="1:5" ht="18" customHeight="1">
      <c r="A129" s="13"/>
      <c r="B129" s="16" t="s">
        <v>67</v>
      </c>
      <c r="C129" s="32"/>
      <c r="D129" s="32"/>
      <c r="E129" s="29"/>
    </row>
    <row r="130" spans="1:5" ht="18" customHeight="1">
      <c r="A130" s="13"/>
      <c r="B130" s="13" t="s">
        <v>41</v>
      </c>
      <c r="C130" s="32">
        <v>7189</v>
      </c>
      <c r="D130" s="32">
        <v>6708</v>
      </c>
      <c r="E130" s="29">
        <f>C130-D130</f>
        <v>481</v>
      </c>
    </row>
    <row r="131" spans="1:5" ht="18" customHeight="1">
      <c r="A131" s="13"/>
      <c r="B131" s="13" t="s">
        <v>42</v>
      </c>
      <c r="C131" s="30">
        <v>640</v>
      </c>
      <c r="D131" s="30">
        <v>575</v>
      </c>
      <c r="E131" s="30">
        <f>C131-D131</f>
        <v>65</v>
      </c>
    </row>
    <row r="132" spans="1:5" ht="18" customHeight="1">
      <c r="A132" s="13"/>
      <c r="B132" s="16"/>
      <c r="C132" s="32">
        <f>SUM(C130:C131)</f>
        <v>7829</v>
      </c>
      <c r="D132" s="32">
        <f>SUM(D130:D131)</f>
        <v>7283</v>
      </c>
      <c r="E132" s="31">
        <f>C132-D132</f>
        <v>546</v>
      </c>
    </row>
    <row r="133" spans="1:5" ht="18" customHeight="1">
      <c r="A133" s="13"/>
      <c r="B133" s="14"/>
      <c r="C133" s="31">
        <f>C132+C120+C116+C98</f>
        <v>527492</v>
      </c>
      <c r="D133" s="31">
        <f>D132+D120+D116+D98</f>
        <v>824576</v>
      </c>
      <c r="E133" s="31">
        <f>C133-D133</f>
        <v>-297084</v>
      </c>
    </row>
    <row r="134" spans="1:5" ht="18" customHeight="1">
      <c r="A134" s="13" t="s">
        <v>68</v>
      </c>
      <c r="B134" s="14"/>
      <c r="C134" s="32"/>
      <c r="D134" s="32"/>
      <c r="E134" s="29"/>
    </row>
    <row r="135" spans="1:5" ht="18" customHeight="1">
      <c r="A135" s="13" t="s">
        <v>69</v>
      </c>
      <c r="B135" s="14"/>
      <c r="C135" s="32">
        <v>0</v>
      </c>
      <c r="D135" s="32">
        <v>0</v>
      </c>
      <c r="E135" s="29">
        <v>0</v>
      </c>
    </row>
    <row r="136" spans="1:5" ht="18" customHeight="1">
      <c r="A136" s="13" t="s">
        <v>70</v>
      </c>
      <c r="B136" s="14"/>
      <c r="C136" s="32">
        <v>0</v>
      </c>
      <c r="D136" s="32">
        <v>0</v>
      </c>
      <c r="E136" s="29">
        <v>0</v>
      </c>
    </row>
    <row r="137" spans="1:5" ht="18" customHeight="1">
      <c r="A137" s="13" t="s">
        <v>71</v>
      </c>
      <c r="B137" s="14"/>
      <c r="C137" s="32">
        <v>0</v>
      </c>
      <c r="D137" s="32">
        <v>0</v>
      </c>
      <c r="E137" s="29">
        <v>0</v>
      </c>
    </row>
    <row r="138" spans="1:5" ht="18" customHeight="1">
      <c r="A138" s="13" t="s">
        <v>72</v>
      </c>
      <c r="B138" s="14"/>
      <c r="C138" s="32">
        <v>0</v>
      </c>
      <c r="D138" s="32">
        <v>0</v>
      </c>
      <c r="E138" s="29">
        <v>0</v>
      </c>
    </row>
    <row r="139" spans="1:5" ht="18" customHeight="1">
      <c r="A139" s="13"/>
      <c r="B139" s="14"/>
      <c r="C139" s="31">
        <v>0</v>
      </c>
      <c r="D139" s="31">
        <v>0</v>
      </c>
      <c r="E139" s="31">
        <v>0</v>
      </c>
    </row>
    <row r="140" spans="1:5" ht="18" customHeight="1">
      <c r="A140" s="13" t="s">
        <v>73</v>
      </c>
      <c r="B140" s="14"/>
      <c r="C140" s="32"/>
      <c r="D140" s="32"/>
      <c r="E140" s="29"/>
    </row>
    <row r="141" spans="1:5" ht="18" customHeight="1">
      <c r="A141" s="13" t="s">
        <v>74</v>
      </c>
      <c r="B141" s="14"/>
      <c r="C141" s="32"/>
      <c r="D141" s="32"/>
      <c r="E141" s="29"/>
    </row>
    <row r="142" spans="1:5" ht="18" customHeight="1">
      <c r="A142" s="13"/>
      <c r="B142" s="16" t="s">
        <v>75</v>
      </c>
      <c r="C142" s="32">
        <v>0</v>
      </c>
      <c r="D142" s="32">
        <v>0</v>
      </c>
      <c r="E142" s="29">
        <v>0</v>
      </c>
    </row>
    <row r="143" spans="1:5" ht="18" customHeight="1">
      <c r="A143" s="13"/>
      <c r="B143" s="16" t="s">
        <v>8</v>
      </c>
      <c r="C143" s="32">
        <v>400312</v>
      </c>
      <c r="D143" s="32">
        <v>197597</v>
      </c>
      <c r="E143" s="29">
        <f>C143-D143</f>
        <v>202715</v>
      </c>
    </row>
    <row r="144" spans="1:5" ht="18" customHeight="1">
      <c r="A144" s="13"/>
      <c r="B144" s="16" t="s">
        <v>76</v>
      </c>
      <c r="C144" s="32">
        <v>42316</v>
      </c>
      <c r="D144" s="32">
        <v>42932</v>
      </c>
      <c r="E144" s="29">
        <f>C144-D144</f>
        <v>-616</v>
      </c>
    </row>
    <row r="145" spans="1:5" ht="18" customHeight="1">
      <c r="A145" s="13" t="s">
        <v>77</v>
      </c>
      <c r="B145" s="14"/>
      <c r="C145" s="32">
        <v>0</v>
      </c>
      <c r="D145" s="32">
        <v>0</v>
      </c>
      <c r="E145" s="29">
        <v>0</v>
      </c>
    </row>
    <row r="146" spans="1:5" ht="18" customHeight="1">
      <c r="A146" s="13" t="s">
        <v>78</v>
      </c>
      <c r="B146" s="14"/>
      <c r="C146" s="32">
        <v>468</v>
      </c>
      <c r="D146" s="32">
        <v>6</v>
      </c>
      <c r="E146" s="30">
        <f>C146-D146</f>
        <v>462</v>
      </c>
    </row>
    <row r="147" spans="1:5" ht="18" customHeight="1">
      <c r="A147" s="13"/>
      <c r="B147" s="14"/>
      <c r="C147" s="31">
        <f>SUM(C142:C146)</f>
        <v>443096</v>
      </c>
      <c r="D147" s="31">
        <f>SUM(D142:D146)</f>
        <v>240535</v>
      </c>
      <c r="E147" s="31">
        <f>C147-D147</f>
        <v>202561</v>
      </c>
    </row>
    <row r="148" spans="1:5" ht="18" customHeight="1">
      <c r="A148" s="20" t="s">
        <v>79</v>
      </c>
      <c r="B148" s="20"/>
      <c r="C148" s="33">
        <f>C147+C133</f>
        <v>970588</v>
      </c>
      <c r="D148" s="33">
        <f>D147+D133</f>
        <v>1065111</v>
      </c>
      <c r="E148" s="40">
        <f>C148-D148</f>
        <v>-94523</v>
      </c>
    </row>
    <row r="149" spans="1:5" ht="18" customHeight="1">
      <c r="A149" s="11"/>
      <c r="B149" s="11"/>
      <c r="C149" s="26"/>
      <c r="D149" s="26"/>
      <c r="E149" s="26"/>
    </row>
    <row r="150" spans="1:5" ht="18" customHeight="1">
      <c r="A150" s="12" t="s">
        <v>80</v>
      </c>
      <c r="B150" s="12"/>
      <c r="C150" s="26"/>
      <c r="D150" s="26"/>
      <c r="E150" s="28"/>
    </row>
    <row r="151" spans="1:5" ht="18" customHeight="1">
      <c r="A151" s="13" t="s">
        <v>81</v>
      </c>
      <c r="B151" s="14"/>
      <c r="C151" s="32">
        <v>0</v>
      </c>
      <c r="D151" s="32">
        <v>0</v>
      </c>
      <c r="E151" s="29">
        <v>0</v>
      </c>
    </row>
    <row r="152" spans="1:5" ht="18" customHeight="1">
      <c r="A152" s="13" t="s">
        <v>82</v>
      </c>
      <c r="B152" s="14"/>
      <c r="C152" s="30">
        <v>6601</v>
      </c>
      <c r="D152" s="30">
        <v>3224</v>
      </c>
      <c r="E152" s="30">
        <f>C152-D152</f>
        <v>3377</v>
      </c>
    </row>
    <row r="153" spans="1:5" ht="18" customHeight="1">
      <c r="A153" s="13"/>
      <c r="B153" s="14"/>
      <c r="C153" s="32">
        <f>SUM(C151:C152)</f>
        <v>6601</v>
      </c>
      <c r="D153" s="32">
        <f>SUM(D151:D152)</f>
        <v>3224</v>
      </c>
      <c r="E153" s="30">
        <f>C153-D153</f>
        <v>3377</v>
      </c>
    </row>
    <row r="154" spans="1:5" ht="18" customHeight="1" thickBot="1">
      <c r="A154" s="21" t="s">
        <v>83</v>
      </c>
      <c r="B154" s="21"/>
      <c r="C154" s="34">
        <f>C148+C82+C153</f>
        <v>1213439</v>
      </c>
      <c r="D154" s="34">
        <f>D148+D82+D153</f>
        <v>1326933</v>
      </c>
      <c r="E154" s="42">
        <f>C154-D154</f>
        <v>-113494</v>
      </c>
    </row>
    <row r="155" spans="1:5" ht="18" customHeight="1" thickTop="1">
      <c r="A155" s="11"/>
      <c r="B155" s="11"/>
      <c r="C155" s="26"/>
      <c r="D155" s="26"/>
      <c r="E155" s="29"/>
    </row>
    <row r="156" spans="1:5" ht="18" customHeight="1">
      <c r="A156" s="10" t="s">
        <v>84</v>
      </c>
      <c r="B156" s="10"/>
      <c r="C156" s="35"/>
      <c r="D156" s="35"/>
      <c r="E156" s="35"/>
    </row>
    <row r="157" spans="1:5" ht="18" customHeight="1">
      <c r="A157" s="12"/>
      <c r="B157" s="12"/>
      <c r="C157" s="26"/>
      <c r="D157" s="26"/>
      <c r="E157" s="28"/>
    </row>
    <row r="158" spans="1:5" ht="18" customHeight="1">
      <c r="A158" s="12" t="s">
        <v>85</v>
      </c>
      <c r="B158" s="12"/>
      <c r="C158" s="26"/>
      <c r="D158" s="26"/>
      <c r="E158" s="28"/>
    </row>
    <row r="159" spans="1:5" ht="18" customHeight="1">
      <c r="A159" s="13" t="s">
        <v>86</v>
      </c>
      <c r="B159" s="14"/>
      <c r="C159" s="32">
        <v>99182</v>
      </c>
      <c r="D159" s="32">
        <v>99182</v>
      </c>
      <c r="E159" s="29">
        <f>C159-D159</f>
        <v>0</v>
      </c>
    </row>
    <row r="160" spans="1:5" ht="18" customHeight="1">
      <c r="A160" s="13" t="s">
        <v>87</v>
      </c>
      <c r="B160" s="14"/>
      <c r="C160" s="32">
        <v>0</v>
      </c>
      <c r="D160" s="32">
        <v>0</v>
      </c>
      <c r="E160" s="29">
        <f>C160-D160</f>
        <v>0</v>
      </c>
    </row>
    <row r="161" spans="1:5" ht="18" customHeight="1">
      <c r="A161" s="13" t="s">
        <v>88</v>
      </c>
      <c r="B161" s="14"/>
      <c r="C161" s="32">
        <v>43377</v>
      </c>
      <c r="D161" s="32">
        <v>9887</v>
      </c>
      <c r="E161" s="29">
        <f>C161-D161</f>
        <v>33490</v>
      </c>
    </row>
    <row r="162" spans="1:5" ht="18" customHeight="1">
      <c r="A162" s="13" t="s">
        <v>212</v>
      </c>
      <c r="B162" s="14"/>
      <c r="C162" s="32"/>
      <c r="D162" s="32"/>
      <c r="E162" s="29"/>
    </row>
    <row r="163" spans="1:5" ht="18" customHeight="1">
      <c r="A163" s="13" t="s">
        <v>89</v>
      </c>
      <c r="B163" s="14"/>
      <c r="C163" s="32">
        <v>20000</v>
      </c>
      <c r="D163" s="32">
        <v>19775</v>
      </c>
      <c r="E163" s="29">
        <f>C163-D163</f>
        <v>225</v>
      </c>
    </row>
    <row r="164" spans="1:5" ht="18" customHeight="1">
      <c r="A164" s="13" t="s">
        <v>90</v>
      </c>
      <c r="B164" s="14"/>
      <c r="C164" s="44">
        <v>20000</v>
      </c>
      <c r="D164" s="44">
        <v>19775</v>
      </c>
      <c r="E164" s="29">
        <f>C164-D164</f>
        <v>225</v>
      </c>
    </row>
    <row r="165" spans="1:5" ht="18" customHeight="1">
      <c r="A165" s="13" t="s">
        <v>91</v>
      </c>
      <c r="B165" s="14"/>
      <c r="C165" s="32">
        <v>0</v>
      </c>
      <c r="D165" s="32">
        <v>0</v>
      </c>
      <c r="E165" s="29">
        <f>C165-D165</f>
        <v>0</v>
      </c>
    </row>
    <row r="166" spans="1:5" ht="18" customHeight="1">
      <c r="A166" s="13" t="s">
        <v>92</v>
      </c>
      <c r="B166" s="14"/>
      <c r="C166" s="32"/>
      <c r="D166" s="32"/>
      <c r="E166" s="29"/>
    </row>
    <row r="167" spans="1:5" ht="18" customHeight="1">
      <c r="A167" s="13" t="s">
        <v>93</v>
      </c>
      <c r="B167" s="14"/>
      <c r="C167" s="32">
        <v>0</v>
      </c>
      <c r="D167" s="32">
        <v>0</v>
      </c>
      <c r="E167" s="29">
        <v>0</v>
      </c>
    </row>
    <row r="168" spans="1:5" ht="18" customHeight="1">
      <c r="A168" s="13" t="s">
        <v>94</v>
      </c>
      <c r="B168" s="14"/>
      <c r="C168" s="32">
        <v>-2</v>
      </c>
      <c r="D168" s="32">
        <v>0</v>
      </c>
      <c r="E168" s="29">
        <f>C168-D168</f>
        <v>-2</v>
      </c>
    </row>
    <row r="169" spans="1:5" ht="18" customHeight="1">
      <c r="A169" s="13" t="s">
        <v>95</v>
      </c>
      <c r="B169" s="14"/>
      <c r="C169" s="32">
        <v>0</v>
      </c>
      <c r="D169" s="32">
        <v>0</v>
      </c>
      <c r="E169" s="29">
        <v>0</v>
      </c>
    </row>
    <row r="170" spans="1:5" ht="18" customHeight="1">
      <c r="A170" s="13" t="s">
        <v>96</v>
      </c>
      <c r="B170" s="14"/>
      <c r="C170" s="32">
        <v>13043</v>
      </c>
      <c r="D170" s="32">
        <v>33940</v>
      </c>
      <c r="E170" s="29">
        <f>C170-D170</f>
        <v>-20897</v>
      </c>
    </row>
    <row r="171" spans="1:5" ht="18" customHeight="1">
      <c r="A171" s="13"/>
      <c r="B171" s="14"/>
      <c r="C171" s="32"/>
      <c r="D171" s="32"/>
      <c r="E171" s="30"/>
    </row>
    <row r="172" spans="1:5" ht="18" customHeight="1">
      <c r="A172" s="20" t="s">
        <v>97</v>
      </c>
      <c r="B172" s="20"/>
      <c r="C172" s="33">
        <f>SUM(C159:C170)</f>
        <v>195600</v>
      </c>
      <c r="D172" s="33">
        <f>SUM(D159:D170)</f>
        <v>182559</v>
      </c>
      <c r="E172" s="45">
        <f>C172-D172</f>
        <v>13041</v>
      </c>
    </row>
    <row r="173" spans="1:5" ht="18" customHeight="1">
      <c r="A173" s="11"/>
      <c r="B173" s="11"/>
      <c r="C173" s="26"/>
      <c r="D173" s="26"/>
      <c r="E173" s="26"/>
    </row>
    <row r="174" spans="1:5" ht="18" customHeight="1">
      <c r="A174" s="12" t="s">
        <v>98</v>
      </c>
      <c r="B174" s="12"/>
      <c r="C174" s="26"/>
      <c r="D174" s="26"/>
      <c r="E174" s="28"/>
    </row>
    <row r="175" spans="1:5" ht="18" customHeight="1">
      <c r="A175" s="13" t="s">
        <v>99</v>
      </c>
      <c r="B175" s="14"/>
      <c r="C175" s="32">
        <v>0</v>
      </c>
      <c r="D175" s="32">
        <v>0</v>
      </c>
      <c r="E175" s="29">
        <v>0</v>
      </c>
    </row>
    <row r="176" spans="1:5" ht="18" customHeight="1">
      <c r="A176" s="13" t="s">
        <v>100</v>
      </c>
      <c r="B176" s="14"/>
      <c r="C176" s="32">
        <v>0</v>
      </c>
      <c r="D176" s="32">
        <v>0</v>
      </c>
      <c r="E176" s="29">
        <v>0</v>
      </c>
    </row>
    <row r="177" spans="1:5" ht="18" customHeight="1">
      <c r="A177" s="13" t="s">
        <v>101</v>
      </c>
      <c r="B177" s="14"/>
      <c r="C177" s="32">
        <v>0</v>
      </c>
      <c r="D177" s="32">
        <v>0</v>
      </c>
      <c r="E177" s="29">
        <v>0</v>
      </c>
    </row>
    <row r="178" spans="1:5" ht="18" customHeight="1">
      <c r="A178" s="13"/>
      <c r="B178" s="14"/>
      <c r="C178" s="32"/>
      <c r="D178" s="32"/>
      <c r="E178" s="29"/>
    </row>
    <row r="179" spans="1:5" ht="18" customHeight="1">
      <c r="A179" s="20" t="s">
        <v>102</v>
      </c>
      <c r="B179" s="20"/>
      <c r="C179" s="33">
        <v>0</v>
      </c>
      <c r="D179" s="33">
        <v>0</v>
      </c>
      <c r="E179" s="33">
        <v>0</v>
      </c>
    </row>
    <row r="180" spans="1:5" ht="18" customHeight="1">
      <c r="A180" s="11"/>
      <c r="B180" s="11"/>
      <c r="C180" s="26"/>
      <c r="D180" s="26"/>
      <c r="E180" s="26"/>
    </row>
    <row r="181" spans="1:5" ht="18" customHeight="1">
      <c r="A181" s="12" t="s">
        <v>103</v>
      </c>
      <c r="B181" s="12"/>
      <c r="C181" s="35">
        <v>401816</v>
      </c>
      <c r="D181" s="35">
        <v>345266</v>
      </c>
      <c r="E181" s="45">
        <f>C181-D181</f>
        <v>56550</v>
      </c>
    </row>
    <row r="182" spans="1:5" ht="18" customHeight="1">
      <c r="A182" s="13"/>
      <c r="B182" s="14"/>
      <c r="C182" s="32">
        <f>SUM(C181)</f>
        <v>401816</v>
      </c>
      <c r="D182" s="32">
        <f>SUM(D181)</f>
        <v>345266</v>
      </c>
      <c r="E182" s="29">
        <f>C182-D182</f>
        <v>56550</v>
      </c>
    </row>
    <row r="183" spans="1:5" ht="18" customHeight="1">
      <c r="A183" s="12" t="s">
        <v>104</v>
      </c>
      <c r="B183" s="12"/>
      <c r="C183" s="26"/>
      <c r="D183" s="26"/>
      <c r="E183" s="28"/>
    </row>
    <row r="184" spans="1:5" ht="18" customHeight="1">
      <c r="A184" s="13" t="s">
        <v>105</v>
      </c>
      <c r="B184" s="14"/>
      <c r="C184" s="32"/>
      <c r="D184" s="32"/>
      <c r="E184" s="29"/>
    </row>
    <row r="185" spans="1:5" ht="18" customHeight="1">
      <c r="A185" s="13" t="s">
        <v>35</v>
      </c>
      <c r="B185" s="14"/>
      <c r="C185" s="32">
        <v>0</v>
      </c>
      <c r="D185" s="32">
        <v>0</v>
      </c>
      <c r="E185" s="29">
        <v>0</v>
      </c>
    </row>
    <row r="186" spans="1:5" ht="18" customHeight="1">
      <c r="A186" s="13" t="s">
        <v>36</v>
      </c>
      <c r="B186" s="14"/>
      <c r="C186" s="30">
        <v>0</v>
      </c>
      <c r="D186" s="30">
        <v>0</v>
      </c>
      <c r="E186" s="30">
        <v>0</v>
      </c>
    </row>
    <row r="187" spans="1:5" ht="18" customHeight="1">
      <c r="A187" s="13"/>
      <c r="B187" s="14"/>
      <c r="C187" s="32">
        <v>0</v>
      </c>
      <c r="D187" s="32">
        <v>0</v>
      </c>
      <c r="E187" s="29">
        <v>0</v>
      </c>
    </row>
    <row r="188" spans="1:5" ht="18" customHeight="1">
      <c r="A188" s="13" t="s">
        <v>106</v>
      </c>
      <c r="B188" s="14"/>
      <c r="C188" s="32"/>
      <c r="D188" s="32"/>
      <c r="E188" s="29"/>
    </row>
    <row r="189" spans="1:5" ht="18" customHeight="1">
      <c r="A189" s="13"/>
      <c r="B189" s="16" t="s">
        <v>75</v>
      </c>
      <c r="C189" s="32"/>
      <c r="D189" s="32"/>
      <c r="E189" s="29"/>
    </row>
    <row r="190" spans="1:5" ht="18" customHeight="1">
      <c r="A190" s="13"/>
      <c r="B190" s="13" t="s">
        <v>41</v>
      </c>
      <c r="C190" s="32">
        <v>0</v>
      </c>
      <c r="D190" s="32">
        <v>0</v>
      </c>
      <c r="E190" s="29">
        <f>C190-D190</f>
        <v>0</v>
      </c>
    </row>
    <row r="191" spans="1:5" ht="18" customHeight="1">
      <c r="A191" s="13"/>
      <c r="B191" s="13" t="s">
        <v>42</v>
      </c>
      <c r="C191" s="30">
        <v>0</v>
      </c>
      <c r="D191" s="30">
        <v>0</v>
      </c>
      <c r="E191" s="30">
        <f>C191-D191</f>
        <v>0</v>
      </c>
    </row>
    <row r="192" spans="1:5" ht="18" customHeight="1">
      <c r="A192" s="13"/>
      <c r="B192" s="16"/>
      <c r="C192" s="32">
        <f>SUM(C190:C191)</f>
        <v>0</v>
      </c>
      <c r="D192" s="32">
        <f>SUM(D190:D191)</f>
        <v>0</v>
      </c>
      <c r="E192" s="29">
        <f>C192-D192</f>
        <v>0</v>
      </c>
    </row>
    <row r="193" spans="1:5" ht="18" customHeight="1">
      <c r="A193" s="13"/>
      <c r="B193" s="16" t="s">
        <v>8</v>
      </c>
      <c r="C193" s="32"/>
      <c r="D193" s="32"/>
      <c r="E193" s="29"/>
    </row>
    <row r="194" spans="1:5" ht="18" customHeight="1">
      <c r="A194" s="13"/>
      <c r="B194" s="13" t="s">
        <v>41</v>
      </c>
      <c r="C194" s="32">
        <v>20254</v>
      </c>
      <c r="D194" s="32">
        <v>19551</v>
      </c>
      <c r="E194" s="29">
        <f>C194-D194</f>
        <v>703</v>
      </c>
    </row>
    <row r="195" spans="1:5" ht="18" customHeight="1">
      <c r="A195" s="13"/>
      <c r="B195" s="13" t="s">
        <v>42</v>
      </c>
      <c r="C195" s="30">
        <v>88557</v>
      </c>
      <c r="D195" s="30">
        <v>108811</v>
      </c>
      <c r="E195" s="30">
        <f>C195-D195</f>
        <v>-20254</v>
      </c>
    </row>
    <row r="196" spans="1:5" ht="18" customHeight="1">
      <c r="A196" s="13"/>
      <c r="B196" s="16"/>
      <c r="C196" s="32">
        <f>SUM(C194:C195)</f>
        <v>108811</v>
      </c>
      <c r="D196" s="32">
        <f>SUM(D194:D195)</f>
        <v>128362</v>
      </c>
      <c r="E196" s="29">
        <f>C196-D196</f>
        <v>-19551</v>
      </c>
    </row>
    <row r="197" spans="1:5" ht="18" customHeight="1">
      <c r="A197" s="13"/>
      <c r="B197" s="16" t="s">
        <v>76</v>
      </c>
      <c r="C197" s="32"/>
      <c r="D197" s="32"/>
      <c r="E197" s="29"/>
    </row>
    <row r="198" spans="1:5" ht="18" customHeight="1">
      <c r="A198" s="13"/>
      <c r="B198" s="13" t="s">
        <v>41</v>
      </c>
      <c r="C198" s="32">
        <v>0</v>
      </c>
      <c r="D198" s="32">
        <v>0</v>
      </c>
      <c r="E198" s="29">
        <v>0</v>
      </c>
    </row>
    <row r="199" spans="1:5" ht="18" customHeight="1">
      <c r="A199" s="13"/>
      <c r="B199" s="13" t="s">
        <v>42</v>
      </c>
      <c r="C199" s="30">
        <v>0</v>
      </c>
      <c r="D199" s="30">
        <v>0</v>
      </c>
      <c r="E199" s="30">
        <v>0</v>
      </c>
    </row>
    <row r="200" spans="1:5" ht="18" customHeight="1">
      <c r="A200" s="13"/>
      <c r="B200" s="16"/>
      <c r="C200" s="32">
        <v>0</v>
      </c>
      <c r="D200" s="32">
        <v>0</v>
      </c>
      <c r="E200" s="29">
        <v>0</v>
      </c>
    </row>
    <row r="201" spans="1:5" ht="18" customHeight="1">
      <c r="A201" s="13" t="s">
        <v>107</v>
      </c>
      <c r="B201" s="14"/>
      <c r="C201" s="32"/>
      <c r="D201" s="32"/>
      <c r="E201" s="29"/>
    </row>
    <row r="202" spans="1:5" ht="18" customHeight="1">
      <c r="A202" s="13" t="s">
        <v>35</v>
      </c>
      <c r="B202" s="14"/>
      <c r="C202" s="32">
        <v>0</v>
      </c>
      <c r="D202" s="32">
        <v>0</v>
      </c>
      <c r="E202" s="29">
        <v>0</v>
      </c>
    </row>
    <row r="203" spans="1:5" ht="18" customHeight="1">
      <c r="A203" s="13" t="s">
        <v>36</v>
      </c>
      <c r="B203" s="14"/>
      <c r="C203" s="30">
        <v>0</v>
      </c>
      <c r="D203" s="30">
        <v>0</v>
      </c>
      <c r="E203" s="30">
        <v>0</v>
      </c>
    </row>
    <row r="204" spans="1:5" ht="18" customHeight="1">
      <c r="A204" s="13"/>
      <c r="B204" s="14"/>
      <c r="C204" s="32">
        <v>0</v>
      </c>
      <c r="D204" s="32">
        <v>0</v>
      </c>
      <c r="E204" s="29">
        <v>0</v>
      </c>
    </row>
    <row r="205" spans="1:5" ht="18" customHeight="1">
      <c r="A205" s="13" t="s">
        <v>108</v>
      </c>
      <c r="B205" s="14"/>
      <c r="C205" s="32"/>
      <c r="D205" s="32"/>
      <c r="E205" s="29"/>
    </row>
    <row r="206" spans="1:5" ht="18" customHeight="1">
      <c r="A206" s="13" t="s">
        <v>35</v>
      </c>
      <c r="B206" s="14"/>
      <c r="C206" s="32">
        <v>0</v>
      </c>
      <c r="D206" s="32">
        <v>0</v>
      </c>
      <c r="E206" s="29">
        <v>0</v>
      </c>
    </row>
    <row r="207" spans="1:5" ht="18" customHeight="1">
      <c r="A207" s="13" t="s">
        <v>36</v>
      </c>
      <c r="B207" s="14"/>
      <c r="C207" s="30">
        <v>0</v>
      </c>
      <c r="D207" s="30">
        <v>0</v>
      </c>
      <c r="E207" s="30">
        <v>0</v>
      </c>
    </row>
    <row r="208" spans="1:5" ht="18" customHeight="1">
      <c r="A208" s="13"/>
      <c r="B208" s="14"/>
      <c r="C208" s="32">
        <v>0</v>
      </c>
      <c r="D208" s="32">
        <v>0</v>
      </c>
      <c r="E208" s="29">
        <v>0</v>
      </c>
    </row>
    <row r="209" spans="1:5" ht="18" customHeight="1">
      <c r="A209" s="13" t="s">
        <v>109</v>
      </c>
      <c r="B209" s="14"/>
      <c r="C209" s="32"/>
      <c r="D209" s="32"/>
      <c r="E209" s="29"/>
    </row>
    <row r="210" spans="1:5" ht="18" customHeight="1">
      <c r="A210" s="13" t="s">
        <v>35</v>
      </c>
      <c r="B210" s="14"/>
      <c r="C210" s="32">
        <v>145171</v>
      </c>
      <c r="D210" s="32">
        <v>153659</v>
      </c>
      <c r="E210" s="29">
        <f>C210-D210</f>
        <v>-8488</v>
      </c>
    </row>
    <row r="211" spans="1:5" ht="18" customHeight="1">
      <c r="A211" s="13" t="s">
        <v>36</v>
      </c>
      <c r="B211" s="14"/>
      <c r="C211" s="30">
        <v>0</v>
      </c>
      <c r="D211" s="30">
        <v>0</v>
      </c>
      <c r="E211" s="30">
        <v>0</v>
      </c>
    </row>
    <row r="212" spans="1:5" ht="18" customHeight="1">
      <c r="A212" s="13"/>
      <c r="B212" s="14"/>
      <c r="C212" s="32">
        <f>SUM(C210:C211)</f>
        <v>145171</v>
      </c>
      <c r="D212" s="32">
        <f>SUM(D210:D211)</f>
        <v>153659</v>
      </c>
      <c r="E212" s="29">
        <f>C212-D212</f>
        <v>-8488</v>
      </c>
    </row>
    <row r="213" spans="1:5" ht="18" customHeight="1">
      <c r="A213" s="13" t="s">
        <v>110</v>
      </c>
      <c r="B213" s="14"/>
      <c r="C213" s="32"/>
      <c r="D213" s="32"/>
      <c r="E213" s="29"/>
    </row>
    <row r="214" spans="1:5" ht="18" customHeight="1">
      <c r="A214" s="13" t="s">
        <v>35</v>
      </c>
      <c r="B214" s="14"/>
      <c r="C214" s="32">
        <v>0</v>
      </c>
      <c r="D214" s="32">
        <v>0</v>
      </c>
      <c r="E214" s="29">
        <v>0</v>
      </c>
    </row>
    <row r="215" spans="1:5" ht="18" customHeight="1">
      <c r="A215" s="13" t="s">
        <v>36</v>
      </c>
      <c r="B215" s="14"/>
      <c r="C215" s="30">
        <v>0</v>
      </c>
      <c r="D215" s="30">
        <v>0</v>
      </c>
      <c r="E215" s="30">
        <v>0</v>
      </c>
    </row>
    <row r="216" spans="1:5" ht="18" customHeight="1">
      <c r="A216" s="13"/>
      <c r="B216" s="14"/>
      <c r="C216" s="32">
        <v>0</v>
      </c>
      <c r="D216" s="32">
        <v>0</v>
      </c>
      <c r="E216" s="29">
        <v>0</v>
      </c>
    </row>
    <row r="217" spans="1:5" ht="18" customHeight="1">
      <c r="A217" s="13" t="s">
        <v>111</v>
      </c>
      <c r="B217" s="14"/>
      <c r="C217" s="32"/>
      <c r="D217" s="32"/>
      <c r="E217" s="29"/>
    </row>
    <row r="218" spans="1:5" ht="18" customHeight="1">
      <c r="A218" s="13" t="s">
        <v>35</v>
      </c>
      <c r="B218" s="14"/>
      <c r="C218" s="32">
        <v>0</v>
      </c>
      <c r="D218" s="32">
        <v>0</v>
      </c>
      <c r="E218" s="29">
        <v>0</v>
      </c>
    </row>
    <row r="219" spans="1:5" ht="18" customHeight="1">
      <c r="A219" s="13" t="s">
        <v>36</v>
      </c>
      <c r="B219" s="14"/>
      <c r="C219" s="32">
        <v>0</v>
      </c>
      <c r="D219" s="32">
        <v>0</v>
      </c>
      <c r="E219" s="29">
        <v>0</v>
      </c>
    </row>
    <row r="220" spans="1:5" ht="18" customHeight="1">
      <c r="A220" s="13"/>
      <c r="B220" s="14"/>
      <c r="C220" s="30">
        <v>0</v>
      </c>
      <c r="D220" s="30">
        <v>0</v>
      </c>
      <c r="E220" s="30">
        <v>0</v>
      </c>
    </row>
    <row r="221" spans="1:5" ht="18" customHeight="1">
      <c r="A221" s="13" t="s">
        <v>112</v>
      </c>
      <c r="B221" s="14"/>
      <c r="C221" s="32"/>
      <c r="D221" s="32"/>
      <c r="E221" s="29"/>
    </row>
    <row r="222" spans="1:5" ht="18" customHeight="1">
      <c r="A222" s="13" t="s">
        <v>35</v>
      </c>
      <c r="B222" s="14"/>
      <c r="C222" s="32">
        <v>0</v>
      </c>
      <c r="D222" s="32">
        <v>0</v>
      </c>
      <c r="E222" s="29">
        <v>0</v>
      </c>
    </row>
    <row r="223" spans="1:5" ht="18" customHeight="1">
      <c r="A223" s="13" t="s">
        <v>36</v>
      </c>
      <c r="B223" s="14"/>
      <c r="C223" s="30">
        <v>0</v>
      </c>
      <c r="D223" s="30">
        <v>0</v>
      </c>
      <c r="E223" s="30">
        <v>0</v>
      </c>
    </row>
    <row r="224" spans="1:5" ht="18" customHeight="1">
      <c r="A224" s="13"/>
      <c r="B224" s="14"/>
      <c r="C224" s="32">
        <v>0</v>
      </c>
      <c r="D224" s="32">
        <v>0</v>
      </c>
      <c r="E224" s="29">
        <v>0</v>
      </c>
    </row>
    <row r="225" spans="1:5" ht="18" customHeight="1">
      <c r="A225" s="13" t="s">
        <v>113</v>
      </c>
      <c r="B225" s="14"/>
      <c r="C225" s="32"/>
      <c r="D225" s="32"/>
      <c r="E225" s="29"/>
    </row>
    <row r="226" spans="1:5" ht="18" customHeight="1">
      <c r="A226" s="13" t="s">
        <v>35</v>
      </c>
      <c r="B226" s="14"/>
      <c r="C226" s="32"/>
      <c r="D226" s="32"/>
      <c r="E226" s="29"/>
    </row>
    <row r="227" spans="1:5" ht="18" customHeight="1">
      <c r="A227" s="13"/>
      <c r="B227" s="13" t="s">
        <v>114</v>
      </c>
      <c r="C227" s="32">
        <v>0</v>
      </c>
      <c r="D227" s="32">
        <v>0</v>
      </c>
      <c r="E227" s="29">
        <v>0</v>
      </c>
    </row>
    <row r="228" spans="1:5" ht="18" customHeight="1">
      <c r="A228" s="13"/>
      <c r="B228" s="16" t="s">
        <v>115</v>
      </c>
      <c r="C228" s="32">
        <v>0</v>
      </c>
      <c r="D228" s="32">
        <v>0</v>
      </c>
      <c r="E228" s="29">
        <v>0</v>
      </c>
    </row>
    <row r="229" spans="1:5" ht="18" customHeight="1">
      <c r="A229" s="13"/>
      <c r="B229" s="16" t="s">
        <v>116</v>
      </c>
      <c r="C229" s="32">
        <v>0</v>
      </c>
      <c r="D229" s="32">
        <v>0</v>
      </c>
      <c r="E229" s="29">
        <v>0</v>
      </c>
    </row>
    <row r="230" spans="1:5" ht="18" customHeight="1">
      <c r="A230" s="13" t="s">
        <v>36</v>
      </c>
      <c r="B230" s="14"/>
      <c r="C230" s="32"/>
      <c r="D230" s="32"/>
      <c r="E230" s="32"/>
    </row>
    <row r="231" spans="1:5" ht="18" customHeight="1">
      <c r="A231" s="13"/>
      <c r="B231" s="13" t="s">
        <v>114</v>
      </c>
      <c r="C231" s="32">
        <v>0</v>
      </c>
      <c r="D231" s="32">
        <v>0</v>
      </c>
      <c r="E231" s="32">
        <v>0</v>
      </c>
    </row>
    <row r="232" spans="1:5" ht="18" customHeight="1">
      <c r="A232" s="13"/>
      <c r="B232" s="16" t="s">
        <v>115</v>
      </c>
      <c r="C232" s="32">
        <v>0</v>
      </c>
      <c r="D232" s="32">
        <v>0</v>
      </c>
      <c r="E232" s="32">
        <v>0</v>
      </c>
    </row>
    <row r="233" spans="1:5" ht="18" customHeight="1">
      <c r="A233" s="13"/>
      <c r="B233" s="16" t="s">
        <v>116</v>
      </c>
      <c r="C233" s="30">
        <v>0</v>
      </c>
      <c r="D233" s="30">
        <v>0</v>
      </c>
      <c r="E233" s="30">
        <v>0</v>
      </c>
    </row>
    <row r="234" spans="1:5" ht="18" customHeight="1">
      <c r="A234" s="13"/>
      <c r="B234" s="14"/>
      <c r="C234" s="32">
        <v>0</v>
      </c>
      <c r="D234" s="32">
        <v>0</v>
      </c>
      <c r="E234" s="29">
        <v>0</v>
      </c>
    </row>
    <row r="235" spans="1:5" ht="18" customHeight="1">
      <c r="A235" s="13" t="s">
        <v>117</v>
      </c>
      <c r="B235" s="14"/>
      <c r="C235" s="32"/>
      <c r="D235" s="32"/>
      <c r="E235" s="29"/>
    </row>
    <row r="236" spans="1:5" ht="18" customHeight="1">
      <c r="A236" s="13" t="s">
        <v>35</v>
      </c>
      <c r="B236" s="14"/>
      <c r="C236" s="32">
        <v>33169</v>
      </c>
      <c r="D236" s="32">
        <v>35582</v>
      </c>
      <c r="E236" s="29">
        <f>C236-D236</f>
        <v>-2413</v>
      </c>
    </row>
    <row r="237" spans="1:5" ht="18" customHeight="1">
      <c r="A237" s="13" t="s">
        <v>36</v>
      </c>
      <c r="B237" s="14"/>
      <c r="C237" s="30">
        <v>0</v>
      </c>
      <c r="D237" s="30">
        <v>0</v>
      </c>
      <c r="E237" s="30">
        <f>C237-D237</f>
        <v>0</v>
      </c>
    </row>
    <row r="238" spans="1:5" ht="18" customHeight="1">
      <c r="A238" s="13"/>
      <c r="B238" s="14"/>
      <c r="C238" s="32">
        <f>SUM(C236:C237)</f>
        <v>33169</v>
      </c>
      <c r="D238" s="32">
        <f>SUM(D236:D237)</f>
        <v>35582</v>
      </c>
      <c r="E238" s="29">
        <f>C238-D238</f>
        <v>-2413</v>
      </c>
    </row>
    <row r="239" spans="1:5" ht="18" customHeight="1">
      <c r="A239" s="13" t="s">
        <v>118</v>
      </c>
      <c r="B239" s="14"/>
      <c r="C239" s="32"/>
      <c r="D239" s="32"/>
      <c r="E239" s="29"/>
    </row>
    <row r="240" spans="1:5" ht="18" customHeight="1">
      <c r="A240" s="13" t="s">
        <v>35</v>
      </c>
      <c r="B240" s="14"/>
      <c r="C240" s="32">
        <v>67346</v>
      </c>
      <c r="D240" s="32">
        <v>71890</v>
      </c>
      <c r="E240" s="29">
        <f>C240-D240</f>
        <v>-4544</v>
      </c>
    </row>
    <row r="241" spans="1:5" ht="18" customHeight="1">
      <c r="A241" s="13" t="s">
        <v>36</v>
      </c>
      <c r="B241" s="14"/>
      <c r="C241" s="30">
        <v>0</v>
      </c>
      <c r="D241" s="30">
        <v>0</v>
      </c>
      <c r="E241" s="30">
        <f>C241-D241</f>
        <v>0</v>
      </c>
    </row>
    <row r="242" spans="1:5" ht="18" customHeight="1">
      <c r="A242" s="13"/>
      <c r="B242" s="14"/>
      <c r="C242" s="32">
        <f>SUM(C240:C241)</f>
        <v>67346</v>
      </c>
      <c r="D242" s="32">
        <f>SUM(D240:D241)</f>
        <v>71890</v>
      </c>
      <c r="E242" s="29">
        <f>C242-D242</f>
        <v>-4544</v>
      </c>
    </row>
    <row r="243" spans="1:5" ht="18" customHeight="1">
      <c r="A243" s="13" t="s">
        <v>119</v>
      </c>
      <c r="B243" s="14"/>
      <c r="C243" s="32"/>
      <c r="D243" s="32"/>
      <c r="E243" s="29"/>
    </row>
    <row r="244" spans="1:5" ht="18" customHeight="1">
      <c r="A244" s="13" t="s">
        <v>35</v>
      </c>
      <c r="B244" s="14"/>
      <c r="C244" s="32">
        <v>218551</v>
      </c>
      <c r="D244" s="32">
        <v>269981</v>
      </c>
      <c r="E244" s="29">
        <f>C244-D244</f>
        <v>-51430</v>
      </c>
    </row>
    <row r="245" spans="1:5" ht="18" customHeight="1">
      <c r="A245" s="13" t="s">
        <v>36</v>
      </c>
      <c r="B245" s="14"/>
      <c r="C245" s="30">
        <v>26302</v>
      </c>
      <c r="D245" s="30">
        <v>90786</v>
      </c>
      <c r="E245" s="30">
        <f>C245-D245</f>
        <v>-64484</v>
      </c>
    </row>
    <row r="246" spans="1:5" ht="18" customHeight="1">
      <c r="A246" s="13"/>
      <c r="B246" s="14"/>
      <c r="C246" s="32">
        <f>SUM(C244:C245)</f>
        <v>244853</v>
      </c>
      <c r="D246" s="32">
        <f>SUM(D244:D245)</f>
        <v>360767</v>
      </c>
      <c r="E246" s="29">
        <f>C246-D246</f>
        <v>-115914</v>
      </c>
    </row>
    <row r="247" spans="1:5" ht="18" customHeight="1">
      <c r="A247" s="13"/>
      <c r="B247" s="14"/>
      <c r="C247" s="32"/>
      <c r="D247" s="32"/>
      <c r="E247" s="30"/>
    </row>
    <row r="248" spans="1:5" ht="18" customHeight="1">
      <c r="A248" s="20" t="s">
        <v>120</v>
      </c>
      <c r="B248" s="20"/>
      <c r="C248" s="33">
        <f>C246+C242+C238+C212+C196+C192</f>
        <v>599350</v>
      </c>
      <c r="D248" s="33">
        <f>D246+D242+D238+D212+D196+D192</f>
        <v>750260</v>
      </c>
      <c r="E248" s="40">
        <f>C248-D248</f>
        <v>-150910</v>
      </c>
    </row>
    <row r="249" spans="1:5" ht="18" customHeight="1">
      <c r="A249" s="11"/>
      <c r="B249" s="11"/>
      <c r="C249" s="26"/>
      <c r="D249" s="26"/>
      <c r="E249" s="26"/>
    </row>
    <row r="250" spans="1:5" ht="18" customHeight="1">
      <c r="A250" s="12" t="s">
        <v>121</v>
      </c>
      <c r="B250" s="12"/>
      <c r="C250" s="26"/>
      <c r="D250" s="26"/>
      <c r="E250" s="28"/>
    </row>
    <row r="251" spans="1:5" ht="18" customHeight="1">
      <c r="A251" s="13" t="s">
        <v>122</v>
      </c>
      <c r="B251" s="14"/>
      <c r="C251" s="32">
        <v>0</v>
      </c>
      <c r="D251" s="32">
        <v>0</v>
      </c>
      <c r="E251" s="29">
        <v>0</v>
      </c>
    </row>
    <row r="252" spans="1:5" ht="18" customHeight="1">
      <c r="A252" s="22" t="s">
        <v>123</v>
      </c>
      <c r="B252" s="23"/>
      <c r="C252" s="36">
        <v>16673</v>
      </c>
      <c r="D252" s="36">
        <v>48848</v>
      </c>
      <c r="E252" s="30">
        <f>C252-D252</f>
        <v>-32175</v>
      </c>
    </row>
    <row r="253" spans="1:5" ht="18" customHeight="1">
      <c r="A253" s="13"/>
      <c r="B253" s="14"/>
      <c r="C253" s="32">
        <f>SUM(C251:C252)</f>
        <v>16673</v>
      </c>
      <c r="D253" s="32">
        <f>SUM(D251:D252)</f>
        <v>48848</v>
      </c>
      <c r="E253" s="29">
        <f>C253-D253</f>
        <v>-32175</v>
      </c>
    </row>
    <row r="254" spans="1:5" ht="18" customHeight="1">
      <c r="A254" s="13"/>
      <c r="B254" s="14"/>
      <c r="C254" s="32"/>
      <c r="D254" s="32"/>
      <c r="E254" s="30"/>
    </row>
    <row r="255" spans="1:5" ht="18" customHeight="1" thickBot="1">
      <c r="A255" s="21" t="s">
        <v>124</v>
      </c>
      <c r="B255" s="21"/>
      <c r="C255" s="34">
        <f>C253+C248+C182+C172</f>
        <v>1213439</v>
      </c>
      <c r="D255" s="34">
        <f>D253+D248+D182+D172</f>
        <v>1326933</v>
      </c>
      <c r="E255" s="42">
        <f>C255-D255</f>
        <v>-113494</v>
      </c>
    </row>
    <row r="256" spans="1:5" ht="18" customHeight="1" thickTop="1">
      <c r="A256" s="11"/>
      <c r="B256" s="11"/>
      <c r="C256" s="26"/>
      <c r="D256" s="26"/>
      <c r="E256" s="26"/>
    </row>
    <row r="257" spans="1:5" ht="18" customHeight="1">
      <c r="A257" s="10" t="s">
        <v>125</v>
      </c>
      <c r="B257" s="10"/>
      <c r="C257" s="35"/>
      <c r="D257" s="35"/>
      <c r="E257" s="35"/>
    </row>
    <row r="258" spans="1:5" ht="18" customHeight="1">
      <c r="A258" s="11"/>
      <c r="B258" s="11"/>
      <c r="C258" s="26"/>
      <c r="D258" s="26"/>
      <c r="E258" s="26"/>
    </row>
    <row r="259" spans="1:5" ht="18" customHeight="1">
      <c r="A259" s="11"/>
      <c r="B259" s="11"/>
      <c r="C259" s="26"/>
      <c r="D259" s="26"/>
      <c r="E259" s="26"/>
    </row>
    <row r="260" spans="1:5" ht="18" customHeight="1">
      <c r="A260" s="10" t="s">
        <v>126</v>
      </c>
      <c r="B260" s="10"/>
      <c r="C260" s="35"/>
      <c r="D260" s="35"/>
      <c r="E260" s="35"/>
    </row>
    <row r="261" spans="1:5" ht="18" customHeight="1">
      <c r="A261" s="12"/>
      <c r="B261" s="12"/>
      <c r="C261" s="26"/>
      <c r="D261" s="26"/>
      <c r="E261" s="28"/>
    </row>
    <row r="262" spans="1:5" ht="18" customHeight="1">
      <c r="A262" s="12" t="s">
        <v>127</v>
      </c>
      <c r="B262" s="12"/>
      <c r="C262" s="26"/>
      <c r="D262" s="26"/>
      <c r="E262" s="28"/>
    </row>
    <row r="263" spans="1:5" ht="18" customHeight="1">
      <c r="A263" s="13" t="s">
        <v>128</v>
      </c>
      <c r="B263" s="14"/>
      <c r="C263" s="32"/>
      <c r="D263" s="32"/>
      <c r="E263" s="29"/>
    </row>
    <row r="264" spans="1:5" ht="18" customHeight="1">
      <c r="A264" s="13" t="s">
        <v>129</v>
      </c>
      <c r="B264" s="14"/>
      <c r="C264" s="32">
        <v>1333242</v>
      </c>
      <c r="D264" s="32">
        <v>1286567</v>
      </c>
      <c r="E264" s="29">
        <f>C264-D264</f>
        <v>46675</v>
      </c>
    </row>
    <row r="265" spans="1:5" ht="18" customHeight="1">
      <c r="A265" s="13" t="s">
        <v>130</v>
      </c>
      <c r="B265" s="14"/>
      <c r="C265" s="30">
        <v>0</v>
      </c>
      <c r="D265" s="30">
        <v>0</v>
      </c>
      <c r="E265" s="30">
        <f>C265-D265</f>
        <v>0</v>
      </c>
    </row>
    <row r="266" spans="1:5" ht="18" customHeight="1">
      <c r="A266" s="13"/>
      <c r="B266" s="14"/>
      <c r="C266" s="32">
        <f>SUM(C264:C265)</f>
        <v>1333242</v>
      </c>
      <c r="D266" s="32">
        <f>SUM(D264:D265)</f>
        <v>1286567</v>
      </c>
      <c r="E266" s="29">
        <f>C266-D266</f>
        <v>46675</v>
      </c>
    </row>
    <row r="267" spans="1:5" ht="18" customHeight="1">
      <c r="A267" s="13" t="s">
        <v>131</v>
      </c>
      <c r="B267" s="14"/>
      <c r="C267" s="32">
        <v>0</v>
      </c>
      <c r="D267" s="32">
        <v>0</v>
      </c>
      <c r="E267" s="29">
        <v>0</v>
      </c>
    </row>
    <row r="268" spans="1:5" ht="18" customHeight="1">
      <c r="A268" s="13" t="s">
        <v>132</v>
      </c>
      <c r="B268" s="14"/>
      <c r="C268" s="32">
        <v>0</v>
      </c>
      <c r="D268" s="32">
        <v>0</v>
      </c>
      <c r="E268" s="29">
        <v>0</v>
      </c>
    </row>
    <row r="269" spans="1:5" ht="18" customHeight="1">
      <c r="A269" s="13" t="s">
        <v>133</v>
      </c>
      <c r="B269" s="14"/>
      <c r="C269" s="32">
        <v>0</v>
      </c>
      <c r="D269" s="32">
        <v>0</v>
      </c>
      <c r="E269" s="29">
        <v>0</v>
      </c>
    </row>
    <row r="270" spans="1:5" ht="18" customHeight="1">
      <c r="A270" s="13" t="s">
        <v>134</v>
      </c>
      <c r="B270" s="14"/>
      <c r="C270" s="32"/>
      <c r="D270" s="32"/>
      <c r="E270" s="29"/>
    </row>
    <row r="271" spans="1:5" ht="18" customHeight="1">
      <c r="A271" s="13" t="s">
        <v>135</v>
      </c>
      <c r="B271" s="14"/>
      <c r="C271" s="32">
        <v>1337959</v>
      </c>
      <c r="D271" s="32">
        <v>1319910</v>
      </c>
      <c r="E271" s="29">
        <f>C271-D271</f>
        <v>18049</v>
      </c>
    </row>
    <row r="272" spans="1:5" ht="18" customHeight="1">
      <c r="A272" s="13" t="s">
        <v>136</v>
      </c>
      <c r="B272" s="14"/>
      <c r="C272" s="32">
        <v>0</v>
      </c>
      <c r="D272" s="32">
        <v>0</v>
      </c>
      <c r="E272" s="29">
        <v>0</v>
      </c>
    </row>
    <row r="273" spans="1:5" ht="18" customHeight="1">
      <c r="A273" s="13" t="s">
        <v>137</v>
      </c>
      <c r="B273" s="14"/>
      <c r="C273" s="30">
        <v>81596</v>
      </c>
      <c r="D273" s="30">
        <v>78823</v>
      </c>
      <c r="E273" s="30">
        <f>C273-D273</f>
        <v>2773</v>
      </c>
    </row>
    <row r="274" spans="1:5" ht="18" customHeight="1">
      <c r="A274" s="13"/>
      <c r="B274" s="14"/>
      <c r="C274" s="32">
        <f>SUM(C271:C273)</f>
        <v>1419555</v>
      </c>
      <c r="D274" s="32">
        <f>SUM(D271:D273)</f>
        <v>1398733</v>
      </c>
      <c r="E274" s="31">
        <f>C274-D274</f>
        <v>20822</v>
      </c>
    </row>
    <row r="275" spans="1:5" ht="18" customHeight="1">
      <c r="A275" s="20" t="s">
        <v>138</v>
      </c>
      <c r="B275" s="20"/>
      <c r="C275" s="33">
        <f>C274+C266</f>
        <v>2752797</v>
      </c>
      <c r="D275" s="33">
        <f>D274+D266</f>
        <v>2685300</v>
      </c>
      <c r="E275" s="40">
        <f>C275-D275</f>
        <v>67497</v>
      </c>
    </row>
    <row r="276" spans="1:5" ht="18" customHeight="1">
      <c r="A276" s="11"/>
      <c r="B276" s="11"/>
      <c r="C276" s="26"/>
      <c r="D276" s="26"/>
      <c r="E276" s="26"/>
    </row>
    <row r="277" spans="1:5" ht="18" customHeight="1">
      <c r="A277" s="12" t="s">
        <v>139</v>
      </c>
      <c r="B277" s="12"/>
      <c r="C277" s="26"/>
      <c r="D277" s="26"/>
      <c r="E277" s="28"/>
    </row>
    <row r="278" spans="1:5" ht="18" customHeight="1">
      <c r="A278" s="13" t="s">
        <v>140</v>
      </c>
      <c r="B278" s="14"/>
      <c r="C278" s="32">
        <v>84362</v>
      </c>
      <c r="D278" s="32">
        <v>81912</v>
      </c>
      <c r="E278" s="29">
        <f>C278-D278</f>
        <v>2450</v>
      </c>
    </row>
    <row r="279" spans="1:5" ht="18" customHeight="1">
      <c r="A279" s="13" t="s">
        <v>141</v>
      </c>
      <c r="B279" s="14"/>
      <c r="C279" s="32">
        <v>682561</v>
      </c>
      <c r="D279" s="32">
        <v>656569</v>
      </c>
      <c r="E279" s="29">
        <f>C279-D279</f>
        <v>25992</v>
      </c>
    </row>
    <row r="280" spans="1:5" ht="18" customHeight="1">
      <c r="A280" s="13" t="s">
        <v>142</v>
      </c>
      <c r="B280" s="14"/>
      <c r="C280" s="32">
        <v>2671</v>
      </c>
      <c r="D280" s="32">
        <v>1665</v>
      </c>
      <c r="E280" s="29">
        <f>C280-D280</f>
        <v>1006</v>
      </c>
    </row>
    <row r="281" spans="1:5" ht="18" customHeight="1">
      <c r="A281" s="13" t="s">
        <v>143</v>
      </c>
      <c r="B281" s="14"/>
      <c r="C281" s="32"/>
      <c r="D281" s="32"/>
      <c r="E281" s="29"/>
    </row>
    <row r="282" spans="1:5" ht="18" customHeight="1">
      <c r="A282" s="13" t="s">
        <v>144</v>
      </c>
      <c r="B282" s="14"/>
      <c r="C282" s="32">
        <v>1379673</v>
      </c>
      <c r="D282" s="32">
        <v>1362892</v>
      </c>
      <c r="E282" s="29">
        <f>C282-D282</f>
        <v>16781</v>
      </c>
    </row>
    <row r="283" spans="1:5" ht="18" customHeight="1">
      <c r="A283" s="13" t="s">
        <v>145</v>
      </c>
      <c r="B283" s="14"/>
      <c r="C283" s="32">
        <v>336469</v>
      </c>
      <c r="D283" s="32">
        <v>347927</v>
      </c>
      <c r="E283" s="29">
        <f>C283-D283</f>
        <v>-11458</v>
      </c>
    </row>
    <row r="284" spans="1:5" ht="18" customHeight="1">
      <c r="A284" s="13" t="s">
        <v>146</v>
      </c>
      <c r="B284" s="14"/>
      <c r="C284" s="32">
        <v>87202</v>
      </c>
      <c r="D284" s="32">
        <v>92645</v>
      </c>
      <c r="E284" s="29">
        <f>C284-D284</f>
        <v>-5443</v>
      </c>
    </row>
    <row r="285" spans="1:5" ht="18" customHeight="1">
      <c r="A285" s="13" t="s">
        <v>147</v>
      </c>
      <c r="B285" s="14"/>
      <c r="C285" s="32">
        <v>0</v>
      </c>
      <c r="D285" s="32">
        <v>0</v>
      </c>
      <c r="E285" s="29">
        <v>0</v>
      </c>
    </row>
    <row r="286" spans="1:5" ht="18" customHeight="1">
      <c r="A286" s="13" t="s">
        <v>148</v>
      </c>
      <c r="B286" s="14"/>
      <c r="C286" s="30">
        <v>0</v>
      </c>
      <c r="D286" s="30">
        <v>0</v>
      </c>
      <c r="E286" s="30">
        <v>0</v>
      </c>
    </row>
    <row r="287" spans="1:5" ht="18" customHeight="1">
      <c r="A287" s="13"/>
      <c r="B287" s="14"/>
      <c r="C287" s="32">
        <f>SUM(C282:C286)</f>
        <v>1803344</v>
      </c>
      <c r="D287" s="32">
        <f>SUM(D282:D286)</f>
        <v>1803464</v>
      </c>
      <c r="E287" s="29">
        <f>C287-D287</f>
        <v>-120</v>
      </c>
    </row>
    <row r="288" spans="1:5" ht="18" customHeight="1">
      <c r="A288" s="13" t="s">
        <v>149</v>
      </c>
      <c r="B288" s="14"/>
      <c r="C288" s="32"/>
      <c r="D288" s="32"/>
      <c r="E288" s="29"/>
    </row>
    <row r="289" spans="1:5" ht="18" customHeight="1">
      <c r="A289" s="13" t="s">
        <v>150</v>
      </c>
      <c r="B289" s="14"/>
      <c r="C289" s="32">
        <v>7112</v>
      </c>
      <c r="D289" s="32">
        <v>5695</v>
      </c>
      <c r="E289" s="29">
        <f>C289-D289</f>
        <v>1417</v>
      </c>
    </row>
    <row r="290" spans="1:5" ht="18" customHeight="1">
      <c r="A290" s="13" t="s">
        <v>151</v>
      </c>
      <c r="B290" s="14"/>
      <c r="C290" s="32">
        <v>50456</v>
      </c>
      <c r="D290" s="32">
        <v>47961</v>
      </c>
      <c r="E290" s="29">
        <f>C290-D290</f>
        <v>2495</v>
      </c>
    </row>
    <row r="291" spans="1:5" ht="18" customHeight="1">
      <c r="A291" s="13" t="s">
        <v>152</v>
      </c>
      <c r="B291" s="14"/>
      <c r="C291" s="32">
        <v>0</v>
      </c>
      <c r="D291" s="32">
        <v>0</v>
      </c>
      <c r="E291" s="29">
        <v>0</v>
      </c>
    </row>
    <row r="292" spans="1:5" ht="18" customHeight="1">
      <c r="A292" s="13" t="s">
        <v>202</v>
      </c>
      <c r="B292" s="14"/>
      <c r="C292" s="30">
        <v>15000</v>
      </c>
      <c r="D292" s="30">
        <v>0</v>
      </c>
      <c r="E292" s="30">
        <f>C292-D292</f>
        <v>15000</v>
      </c>
    </row>
    <row r="293" spans="1:5" ht="18" customHeight="1">
      <c r="A293" s="13"/>
      <c r="B293" s="14"/>
      <c r="C293" s="32">
        <f>SUM(C289:C292)</f>
        <v>72568</v>
      </c>
      <c r="D293" s="32">
        <f>SUM(D289:D292)</f>
        <v>53656</v>
      </c>
      <c r="E293" s="29">
        <f>C293-D293</f>
        <v>18912</v>
      </c>
    </row>
    <row r="294" spans="1:5" ht="18" customHeight="1">
      <c r="A294" s="13" t="s">
        <v>153</v>
      </c>
      <c r="B294" s="14"/>
      <c r="C294" s="32">
        <v>0</v>
      </c>
      <c r="D294" s="32">
        <v>0</v>
      </c>
      <c r="E294" s="29">
        <v>0</v>
      </c>
    </row>
    <row r="295" spans="1:5" ht="18" customHeight="1">
      <c r="A295" s="13" t="s">
        <v>154</v>
      </c>
      <c r="B295" s="14"/>
      <c r="C295" s="32">
        <v>0</v>
      </c>
      <c r="D295" s="32">
        <v>0</v>
      </c>
      <c r="E295" s="29">
        <v>0</v>
      </c>
    </row>
    <row r="296" spans="1:5" ht="18" customHeight="1">
      <c r="A296" s="13" t="s">
        <v>155</v>
      </c>
      <c r="B296" s="14"/>
      <c r="C296" s="32">
        <v>0</v>
      </c>
      <c r="D296" s="32">
        <v>0</v>
      </c>
      <c r="E296" s="29">
        <v>0</v>
      </c>
    </row>
    <row r="297" spans="1:5" ht="18" customHeight="1">
      <c r="A297" s="13" t="s">
        <v>156</v>
      </c>
      <c r="B297" s="14"/>
      <c r="C297" s="32">
        <v>62203</v>
      </c>
      <c r="D297" s="32">
        <v>25004</v>
      </c>
      <c r="E297" s="29">
        <f>C297-D297</f>
        <v>37199</v>
      </c>
    </row>
    <row r="298" spans="1:5" ht="18" customHeight="1">
      <c r="A298" s="13"/>
      <c r="B298" s="14"/>
      <c r="C298" s="32"/>
      <c r="D298" s="32"/>
      <c r="E298" s="30"/>
    </row>
    <row r="299" spans="1:5" ht="18" customHeight="1">
      <c r="A299" s="20" t="s">
        <v>157</v>
      </c>
      <c r="B299" s="20"/>
      <c r="C299" s="33">
        <f>C297+C293+C287+C280+C279+C278</f>
        <v>2707709</v>
      </c>
      <c r="D299" s="33">
        <f>D297+D293+D287+D280+D279+D278</f>
        <v>2622270</v>
      </c>
      <c r="E299" s="40">
        <f>C299-D299</f>
        <v>85439</v>
      </c>
    </row>
    <row r="300" spans="1:5" ht="18" customHeight="1" thickBot="1">
      <c r="A300" s="24" t="s">
        <v>158</v>
      </c>
      <c r="B300" s="24"/>
      <c r="C300" s="37">
        <f>C275-C299</f>
        <v>45088</v>
      </c>
      <c r="D300" s="37">
        <f>D275-D299</f>
        <v>63030</v>
      </c>
      <c r="E300" s="41">
        <f>C300-D300</f>
        <v>-17942</v>
      </c>
    </row>
    <row r="301" spans="1:5" s="9" customFormat="1" ht="18" customHeight="1">
      <c r="A301" s="11"/>
      <c r="B301" s="11"/>
      <c r="C301" s="26"/>
      <c r="D301" s="26"/>
      <c r="E301" s="26"/>
    </row>
    <row r="302" spans="1:5" s="9" customFormat="1" ht="18" customHeight="1">
      <c r="A302" s="12" t="s">
        <v>159</v>
      </c>
      <c r="B302" s="12"/>
      <c r="C302" s="26"/>
      <c r="D302" s="26"/>
      <c r="E302" s="28"/>
    </row>
    <row r="303" spans="1:5" s="9" customFormat="1" ht="18" customHeight="1">
      <c r="A303" s="13" t="s">
        <v>160</v>
      </c>
      <c r="B303" s="14"/>
      <c r="C303" s="32"/>
      <c r="D303" s="32"/>
      <c r="E303" s="29"/>
    </row>
    <row r="304" spans="1:5" s="9" customFormat="1" ht="18" customHeight="1">
      <c r="A304" s="13" t="s">
        <v>161</v>
      </c>
      <c r="B304" s="14"/>
      <c r="C304" s="32">
        <v>0</v>
      </c>
      <c r="D304" s="32">
        <v>0</v>
      </c>
      <c r="E304" s="29">
        <v>0</v>
      </c>
    </row>
    <row r="305" spans="1:5" s="9" customFormat="1" ht="18" customHeight="1">
      <c r="A305" s="13" t="s">
        <v>162</v>
      </c>
      <c r="B305" s="14"/>
      <c r="C305" s="32">
        <v>0</v>
      </c>
      <c r="D305" s="32">
        <v>0</v>
      </c>
      <c r="E305" s="29">
        <v>0</v>
      </c>
    </row>
    <row r="306" spans="1:5" s="9" customFormat="1" ht="18" customHeight="1">
      <c r="A306" s="13" t="s">
        <v>163</v>
      </c>
      <c r="B306" s="14"/>
      <c r="C306" s="30">
        <v>0</v>
      </c>
      <c r="D306" s="30">
        <v>0</v>
      </c>
      <c r="E306" s="30">
        <v>0</v>
      </c>
    </row>
    <row r="307" spans="1:5" s="9" customFormat="1" ht="18" customHeight="1">
      <c r="A307" s="13"/>
      <c r="B307" s="14"/>
      <c r="C307" s="32">
        <v>0</v>
      </c>
      <c r="D307" s="32">
        <v>0</v>
      </c>
      <c r="E307" s="29">
        <v>0</v>
      </c>
    </row>
    <row r="308" spans="1:5" ht="18" customHeight="1">
      <c r="A308" s="13" t="s">
        <v>164</v>
      </c>
      <c r="B308" s="14"/>
      <c r="C308" s="32"/>
      <c r="D308" s="32"/>
      <c r="E308" s="29"/>
    </row>
    <row r="309" spans="1:5" ht="18" customHeight="1">
      <c r="A309" s="13" t="s">
        <v>165</v>
      </c>
      <c r="B309" s="14"/>
      <c r="C309" s="32"/>
      <c r="D309" s="32"/>
      <c r="E309" s="29"/>
    </row>
    <row r="310" spans="1:5" ht="18" customHeight="1">
      <c r="A310" s="13" t="s">
        <v>166</v>
      </c>
      <c r="B310" s="14"/>
      <c r="C310" s="32">
        <v>0</v>
      </c>
      <c r="D310" s="32">
        <v>0</v>
      </c>
      <c r="E310" s="29">
        <v>0</v>
      </c>
    </row>
    <row r="311" spans="1:5" ht="18" customHeight="1">
      <c r="A311" s="13" t="s">
        <v>167</v>
      </c>
      <c r="B311" s="14"/>
      <c r="C311" s="32">
        <v>0</v>
      </c>
      <c r="D311" s="32">
        <v>0</v>
      </c>
      <c r="E311" s="29">
        <v>0</v>
      </c>
    </row>
    <row r="312" spans="1:5" ht="18" customHeight="1">
      <c r="A312" s="13" t="s">
        <v>168</v>
      </c>
      <c r="B312" s="14"/>
      <c r="C312" s="32">
        <v>0</v>
      </c>
      <c r="D312" s="32">
        <v>0</v>
      </c>
      <c r="E312" s="29">
        <v>0</v>
      </c>
    </row>
    <row r="313" spans="1:5" ht="18" customHeight="1">
      <c r="A313" s="13" t="s">
        <v>169</v>
      </c>
      <c r="B313" s="14"/>
      <c r="C313" s="32">
        <v>0</v>
      </c>
      <c r="D313" s="32">
        <v>0</v>
      </c>
      <c r="E313" s="29">
        <v>0</v>
      </c>
    </row>
    <row r="314" spans="1:5" ht="18" customHeight="1">
      <c r="A314" s="13" t="s">
        <v>170</v>
      </c>
      <c r="B314" s="14"/>
      <c r="C314" s="32"/>
      <c r="D314" s="32"/>
      <c r="E314" s="29"/>
    </row>
    <row r="315" spans="1:5" ht="18" customHeight="1">
      <c r="A315" s="13" t="s">
        <v>171</v>
      </c>
      <c r="B315" s="14"/>
      <c r="C315" s="32">
        <v>0</v>
      </c>
      <c r="D315" s="32">
        <v>0</v>
      </c>
      <c r="E315" s="29">
        <v>0</v>
      </c>
    </row>
    <row r="316" spans="1:5" ht="18" customHeight="1">
      <c r="A316" s="13" t="s">
        <v>172</v>
      </c>
      <c r="B316" s="14"/>
      <c r="C316" s="32">
        <v>0</v>
      </c>
      <c r="D316" s="32">
        <v>0</v>
      </c>
      <c r="E316" s="29">
        <v>0</v>
      </c>
    </row>
    <row r="317" spans="1:5" ht="18" customHeight="1">
      <c r="A317" s="13" t="s">
        <v>166</v>
      </c>
      <c r="B317" s="14"/>
      <c r="C317" s="32">
        <v>0</v>
      </c>
      <c r="D317" s="32">
        <v>0</v>
      </c>
      <c r="E317" s="29">
        <v>0</v>
      </c>
    </row>
    <row r="318" spans="1:5" ht="18" customHeight="1">
      <c r="A318" s="13" t="s">
        <v>167</v>
      </c>
      <c r="B318" s="14"/>
      <c r="C318" s="32">
        <v>0</v>
      </c>
      <c r="D318" s="32">
        <v>0</v>
      </c>
      <c r="E318" s="29">
        <v>0</v>
      </c>
    </row>
    <row r="319" spans="1:5" ht="18" customHeight="1">
      <c r="A319" s="13" t="s">
        <v>168</v>
      </c>
      <c r="B319" s="14"/>
      <c r="C319" s="32">
        <v>0</v>
      </c>
      <c r="D319" s="32">
        <v>0</v>
      </c>
      <c r="E319" s="29">
        <v>0</v>
      </c>
    </row>
    <row r="320" spans="1:5" ht="18" customHeight="1">
      <c r="A320" s="13" t="s">
        <v>169</v>
      </c>
      <c r="B320" s="14"/>
      <c r="C320" s="30">
        <v>1769</v>
      </c>
      <c r="D320" s="30">
        <v>1538</v>
      </c>
      <c r="E320" s="30">
        <f>C320-D320</f>
        <v>231</v>
      </c>
    </row>
    <row r="321" spans="1:5" ht="18" customHeight="1">
      <c r="A321" s="13"/>
      <c r="B321" s="14"/>
      <c r="C321" s="32">
        <f>SUM(C315:C320)</f>
        <v>1769</v>
      </c>
      <c r="D321" s="32">
        <f>SUM(D315:D320)</f>
        <v>1538</v>
      </c>
      <c r="E321" s="29">
        <v>-966</v>
      </c>
    </row>
    <row r="322" spans="1:5" s="9" customFormat="1" ht="18" customHeight="1">
      <c r="A322" s="13" t="s">
        <v>173</v>
      </c>
      <c r="B322" s="14"/>
      <c r="C322" s="32"/>
      <c r="D322" s="32"/>
      <c r="E322" s="29"/>
    </row>
    <row r="323" spans="1:5" s="9" customFormat="1" ht="18" customHeight="1">
      <c r="A323" s="13" t="s">
        <v>174</v>
      </c>
      <c r="B323" s="14"/>
      <c r="C323" s="32">
        <v>0</v>
      </c>
      <c r="D323" s="32">
        <v>0</v>
      </c>
      <c r="E323" s="29">
        <v>0</v>
      </c>
    </row>
    <row r="324" spans="1:5" ht="18" customHeight="1">
      <c r="A324" s="13" t="s">
        <v>175</v>
      </c>
      <c r="B324" s="14"/>
      <c r="C324" s="32">
        <v>0</v>
      </c>
      <c r="D324" s="32">
        <v>0</v>
      </c>
      <c r="E324" s="29">
        <v>0</v>
      </c>
    </row>
    <row r="325" spans="1:5" ht="18" customHeight="1">
      <c r="A325" s="13" t="s">
        <v>176</v>
      </c>
      <c r="B325" s="14"/>
      <c r="C325" s="32">
        <v>0</v>
      </c>
      <c r="D325" s="32">
        <v>0</v>
      </c>
      <c r="E325" s="29">
        <v>0</v>
      </c>
    </row>
    <row r="326" spans="1:5" ht="18" customHeight="1">
      <c r="A326" s="13" t="s">
        <v>177</v>
      </c>
      <c r="B326" s="14"/>
      <c r="C326" s="30">
        <v>868</v>
      </c>
      <c r="D326" s="30">
        <v>1904</v>
      </c>
      <c r="E326" s="30">
        <f>C326-D326</f>
        <v>-1036</v>
      </c>
    </row>
    <row r="327" spans="1:5" ht="18" customHeight="1">
      <c r="A327" s="13"/>
      <c r="B327" s="14"/>
      <c r="C327" s="32">
        <f>SUM(C323:C326)</f>
        <v>868</v>
      </c>
      <c r="D327" s="32">
        <f>SUM(D323:D326)</f>
        <v>1904</v>
      </c>
      <c r="E327" s="31">
        <f>C327-D327</f>
        <v>-1036</v>
      </c>
    </row>
    <row r="328" spans="1:5" ht="18" customHeight="1">
      <c r="A328" s="20" t="s">
        <v>207</v>
      </c>
      <c r="B328" s="20"/>
      <c r="C328" s="33">
        <f>C320-C326</f>
        <v>901</v>
      </c>
      <c r="D328" s="33">
        <f>D320-D326</f>
        <v>-366</v>
      </c>
      <c r="E328" s="40">
        <f>C328-D328</f>
        <v>1267</v>
      </c>
    </row>
    <row r="329" spans="1:5" ht="18" customHeight="1">
      <c r="A329" s="11"/>
      <c r="B329" s="11"/>
      <c r="C329" s="26"/>
      <c r="D329" s="26"/>
      <c r="E329" s="26"/>
    </row>
    <row r="330" spans="1:5" ht="18" customHeight="1">
      <c r="A330" s="12" t="s">
        <v>178</v>
      </c>
      <c r="B330" s="12"/>
      <c r="C330" s="26"/>
      <c r="D330" s="26"/>
      <c r="E330" s="28"/>
    </row>
    <row r="331" spans="1:5" ht="18" customHeight="1">
      <c r="A331" s="13" t="s">
        <v>179</v>
      </c>
      <c r="B331" s="14"/>
      <c r="C331" s="32"/>
      <c r="D331" s="32"/>
      <c r="E331" s="29"/>
    </row>
    <row r="332" spans="1:5" ht="18" customHeight="1">
      <c r="A332" s="13" t="s">
        <v>180</v>
      </c>
      <c r="B332" s="14"/>
      <c r="C332" s="32">
        <v>0</v>
      </c>
      <c r="D332" s="32">
        <v>0</v>
      </c>
      <c r="E332" s="29">
        <v>0</v>
      </c>
    </row>
    <row r="333" spans="1:5" ht="18" customHeight="1">
      <c r="A333" s="13" t="s">
        <v>181</v>
      </c>
      <c r="B333" s="14"/>
      <c r="C333" s="32">
        <v>0</v>
      </c>
      <c r="D333" s="32">
        <v>0</v>
      </c>
      <c r="E333" s="29">
        <v>0</v>
      </c>
    </row>
    <row r="334" spans="1:5" ht="18" customHeight="1">
      <c r="A334" s="13" t="s">
        <v>182</v>
      </c>
      <c r="B334" s="14"/>
      <c r="C334" s="32">
        <v>0</v>
      </c>
      <c r="D334" s="32">
        <v>0</v>
      </c>
      <c r="E334" s="32">
        <v>0</v>
      </c>
    </row>
    <row r="335" spans="1:5" ht="18" customHeight="1">
      <c r="A335" s="13" t="s">
        <v>183</v>
      </c>
      <c r="B335" s="14"/>
      <c r="C335" s="30">
        <v>0</v>
      </c>
      <c r="D335" s="30">
        <v>0</v>
      </c>
      <c r="E335" s="30">
        <v>0</v>
      </c>
    </row>
    <row r="336" spans="1:5" ht="18" customHeight="1">
      <c r="A336" s="13"/>
      <c r="B336" s="14"/>
      <c r="C336" s="32">
        <v>0</v>
      </c>
      <c r="D336" s="32">
        <v>0</v>
      </c>
      <c r="E336" s="29">
        <v>0</v>
      </c>
    </row>
    <row r="337" spans="1:5" ht="18" customHeight="1">
      <c r="A337" s="13" t="s">
        <v>184</v>
      </c>
      <c r="B337" s="14"/>
      <c r="C337" s="32"/>
      <c r="D337" s="32"/>
      <c r="E337" s="29"/>
    </row>
    <row r="338" spans="1:5" ht="18" customHeight="1">
      <c r="A338" s="13" t="s">
        <v>180</v>
      </c>
      <c r="B338" s="14"/>
      <c r="C338" s="32">
        <v>0</v>
      </c>
      <c r="D338" s="32">
        <v>0</v>
      </c>
      <c r="E338" s="29">
        <v>0</v>
      </c>
    </row>
    <row r="339" spans="1:5" ht="18" customHeight="1">
      <c r="A339" s="13" t="s">
        <v>181</v>
      </c>
      <c r="B339" s="14"/>
      <c r="C339" s="32">
        <v>0</v>
      </c>
      <c r="D339" s="32">
        <v>0</v>
      </c>
      <c r="E339" s="29">
        <v>0</v>
      </c>
    </row>
    <row r="340" spans="1:5" ht="18" customHeight="1">
      <c r="A340" s="13" t="s">
        <v>182</v>
      </c>
      <c r="B340" s="14"/>
      <c r="C340" s="32">
        <v>0</v>
      </c>
      <c r="D340" s="32">
        <v>0</v>
      </c>
      <c r="E340" s="32">
        <v>0</v>
      </c>
    </row>
    <row r="341" spans="1:5" ht="18" customHeight="1">
      <c r="A341" s="13" t="s">
        <v>183</v>
      </c>
      <c r="B341" s="14"/>
      <c r="C341" s="30">
        <v>0</v>
      </c>
      <c r="D341" s="30">
        <v>0</v>
      </c>
      <c r="E341" s="30">
        <v>0</v>
      </c>
    </row>
    <row r="342" spans="1:5" ht="18" customHeight="1">
      <c r="A342" s="13"/>
      <c r="B342" s="14"/>
      <c r="C342" s="32">
        <v>0</v>
      </c>
      <c r="D342" s="32">
        <v>0</v>
      </c>
      <c r="E342" s="29">
        <v>0</v>
      </c>
    </row>
    <row r="343" spans="1:5" ht="18" customHeight="1">
      <c r="A343" s="20" t="s">
        <v>185</v>
      </c>
      <c r="B343" s="20"/>
      <c r="C343" s="33">
        <v>0</v>
      </c>
      <c r="D343" s="33">
        <v>0</v>
      </c>
      <c r="E343" s="33">
        <v>0</v>
      </c>
    </row>
    <row r="344" spans="1:5" ht="18" customHeight="1">
      <c r="A344" s="11"/>
      <c r="B344" s="11"/>
      <c r="C344" s="26"/>
      <c r="D344" s="26"/>
      <c r="E344" s="26"/>
    </row>
    <row r="345" spans="1:5" ht="18" customHeight="1">
      <c r="A345" s="12" t="s">
        <v>186</v>
      </c>
      <c r="B345" s="12"/>
      <c r="C345" s="26"/>
      <c r="D345" s="26"/>
      <c r="E345" s="28"/>
    </row>
    <row r="346" spans="1:5" ht="18" customHeight="1">
      <c r="A346" s="13" t="s">
        <v>187</v>
      </c>
      <c r="B346" s="14"/>
      <c r="C346" s="32"/>
      <c r="D346" s="32"/>
      <c r="E346" s="29"/>
    </row>
    <row r="347" spans="1:5" ht="18" customHeight="1">
      <c r="A347" s="13" t="s">
        <v>188</v>
      </c>
      <c r="B347" s="14"/>
      <c r="C347" s="32">
        <v>0</v>
      </c>
      <c r="D347" s="32">
        <v>0</v>
      </c>
      <c r="E347" s="29">
        <v>0</v>
      </c>
    </row>
    <row r="348" spans="1:5" ht="18" customHeight="1">
      <c r="A348" s="13" t="s">
        <v>189</v>
      </c>
      <c r="B348" s="14"/>
      <c r="C348" s="32">
        <v>0</v>
      </c>
      <c r="D348" s="32">
        <v>0</v>
      </c>
      <c r="E348" s="32">
        <v>0</v>
      </c>
    </row>
    <row r="349" spans="1:5" ht="18" customHeight="1">
      <c r="A349" s="13" t="s">
        <v>190</v>
      </c>
      <c r="B349" s="14"/>
      <c r="C349" s="32">
        <v>0</v>
      </c>
      <c r="D349" s="32">
        <v>0</v>
      </c>
      <c r="E349" s="29">
        <f>C349-D349</f>
        <v>0</v>
      </c>
    </row>
    <row r="350" spans="1:5" ht="18" customHeight="1">
      <c r="A350" s="13" t="s">
        <v>191</v>
      </c>
      <c r="B350" s="14"/>
      <c r="C350" s="30">
        <v>4168</v>
      </c>
      <c r="D350" s="30">
        <v>4761</v>
      </c>
      <c r="E350" s="30">
        <f>C350-D350</f>
        <v>-593</v>
      </c>
    </row>
    <row r="351" spans="1:5" ht="18" customHeight="1">
      <c r="A351" s="13"/>
      <c r="B351" s="14"/>
      <c r="C351" s="32">
        <f>SUM(C347:C350)</f>
        <v>4168</v>
      </c>
      <c r="D351" s="32">
        <f>SUM(D347:D350)</f>
        <v>4761</v>
      </c>
      <c r="E351" s="29">
        <f>C351-D351</f>
        <v>-593</v>
      </c>
    </row>
    <row r="352" spans="1:5" ht="18" customHeight="1">
      <c r="A352" s="13" t="s">
        <v>192</v>
      </c>
      <c r="B352" s="14"/>
      <c r="C352" s="32"/>
      <c r="D352" s="32"/>
      <c r="E352" s="29"/>
    </row>
    <row r="353" spans="1:5" ht="18" customHeight="1">
      <c r="A353" s="13" t="s">
        <v>193</v>
      </c>
      <c r="B353" s="14"/>
      <c r="C353" s="32">
        <v>0</v>
      </c>
      <c r="D353" s="32">
        <v>0</v>
      </c>
      <c r="E353" s="29">
        <v>0</v>
      </c>
    </row>
    <row r="354" spans="1:5" ht="18" customHeight="1">
      <c r="A354" s="13" t="s">
        <v>194</v>
      </c>
      <c r="B354" s="14"/>
      <c r="C354" s="32">
        <v>0</v>
      </c>
      <c r="D354" s="32">
        <v>0</v>
      </c>
      <c r="E354" s="29">
        <v>0</v>
      </c>
    </row>
    <row r="355" spans="1:5" ht="18" customHeight="1">
      <c r="A355" s="13" t="s">
        <v>195</v>
      </c>
      <c r="B355" s="14"/>
      <c r="C355" s="30">
        <v>1</v>
      </c>
      <c r="D355" s="30">
        <v>1</v>
      </c>
      <c r="E355" s="30">
        <f>C355-D355</f>
        <v>0</v>
      </c>
    </row>
    <row r="356" spans="1:5" ht="18" customHeight="1">
      <c r="A356" s="13"/>
      <c r="B356" s="14"/>
      <c r="C356" s="32">
        <f>SUM(C353:C355)</f>
        <v>1</v>
      </c>
      <c r="D356" s="32">
        <f>SUM(D353:D355)</f>
        <v>1</v>
      </c>
      <c r="E356" s="31">
        <v>0</v>
      </c>
    </row>
    <row r="357" spans="1:5" ht="18" customHeight="1">
      <c r="A357" s="20" t="s">
        <v>196</v>
      </c>
      <c r="B357" s="20"/>
      <c r="C357" s="33">
        <f>C351-C356</f>
        <v>4167</v>
      </c>
      <c r="D357" s="33">
        <f>D351-D356</f>
        <v>4760</v>
      </c>
      <c r="E357" s="40">
        <f>C357-D357</f>
        <v>-593</v>
      </c>
    </row>
    <row r="358" spans="1:5" ht="18" customHeight="1" thickBot="1">
      <c r="A358" s="24" t="s">
        <v>197</v>
      </c>
      <c r="B358" s="24"/>
      <c r="C358" s="37">
        <f>C300+C328+C343+C357</f>
        <v>50156</v>
      </c>
      <c r="D358" s="37">
        <f>D300+D328+D343+D357</f>
        <v>67424</v>
      </c>
      <c r="E358" s="41">
        <f>C358-D358</f>
        <v>-17268</v>
      </c>
    </row>
    <row r="359" spans="1:5" ht="18" customHeight="1">
      <c r="A359" s="11"/>
      <c r="B359" s="11"/>
      <c r="C359" s="26"/>
      <c r="D359" s="26"/>
      <c r="E359" s="26"/>
    </row>
    <row r="360" spans="1:5" ht="18" customHeight="1">
      <c r="A360" s="13" t="s">
        <v>198</v>
      </c>
      <c r="B360" s="14"/>
      <c r="C360" s="32"/>
      <c r="D360" s="32"/>
      <c r="E360" s="29"/>
    </row>
    <row r="361" spans="1:5" ht="18" customHeight="1">
      <c r="A361" s="25" t="s">
        <v>199</v>
      </c>
      <c r="B361" s="14"/>
      <c r="C361" s="32">
        <v>35679</v>
      </c>
      <c r="D361" s="32">
        <v>31077</v>
      </c>
      <c r="E361" s="29">
        <f>C361-D361</f>
        <v>4602</v>
      </c>
    </row>
    <row r="362" spans="1:5" ht="18" customHeight="1">
      <c r="A362" s="25" t="s">
        <v>200</v>
      </c>
      <c r="B362" s="14"/>
      <c r="C362" s="30">
        <v>1434</v>
      </c>
      <c r="D362" s="30">
        <v>2407</v>
      </c>
      <c r="E362" s="30">
        <f>C362-D362</f>
        <v>-973</v>
      </c>
    </row>
    <row r="363" spans="1:5" ht="18" customHeight="1">
      <c r="A363" s="13"/>
      <c r="B363" s="14"/>
      <c r="C363" s="32">
        <f>SUM(C361:C362)</f>
        <v>37113</v>
      </c>
      <c r="D363" s="32">
        <f>SUM(D361:D362)</f>
        <v>33484</v>
      </c>
      <c r="E363" s="31">
        <f>C363-D363</f>
        <v>3629</v>
      </c>
    </row>
    <row r="364" spans="1:5" ht="18" customHeight="1">
      <c r="A364" s="20" t="s">
        <v>201</v>
      </c>
      <c r="B364" s="20"/>
      <c r="C364" s="33">
        <f>C358-C361-C362</f>
        <v>13043</v>
      </c>
      <c r="D364" s="33">
        <f>D358-D361-D362</f>
        <v>33940</v>
      </c>
      <c r="E364" s="40">
        <f>C364-D364</f>
        <v>-20897</v>
      </c>
    </row>
    <row r="365" spans="1:2" ht="18" customHeight="1">
      <c r="A365" s="39"/>
      <c r="B365" s="39"/>
    </row>
    <row r="366" ht="18" customHeight="1">
      <c r="A366" s="1" t="s">
        <v>1</v>
      </c>
    </row>
    <row r="367" ht="18" customHeight="1">
      <c r="A367" s="1" t="s">
        <v>2</v>
      </c>
    </row>
    <row r="369" ht="18" customHeight="1">
      <c r="A369" s="9" t="s">
        <v>211</v>
      </c>
    </row>
    <row r="370" ht="18" customHeight="1">
      <c r="B370" s="1" t="s">
        <v>204</v>
      </c>
    </row>
    <row r="371" ht="18" customHeight="1">
      <c r="B371" s="1" t="s">
        <v>205</v>
      </c>
    </row>
    <row r="372" spans="1:2" ht="18" customHeight="1">
      <c r="A372" s="1" t="s">
        <v>4</v>
      </c>
      <c r="B372" s="1" t="s">
        <v>206</v>
      </c>
    </row>
    <row r="373" ht="18" customHeight="1">
      <c r="A373" s="5" t="s">
        <v>5</v>
      </c>
    </row>
  </sheetData>
  <sheetProtection/>
  <mergeCells count="1">
    <mergeCell ref="C13:E13"/>
  </mergeCells>
  <printOptions/>
  <pageMargins left="0.59" right="0.41" top="0.67" bottom="0.6692913385826772" header="0.5905511811023623" footer="0.5118110236220472"/>
  <pageSetup horizontalDpi="600" verticalDpi="600" orientation="portrait" paperSize="9" scale="90" r:id="rId2"/>
  <headerFooter alignWithMargins="0">
    <oddHeader>&amp;C
&amp;R&amp;P</oddHeader>
    <oddFooter xml:space="preserve">&amp;C&amp;8Azienda speciale per i servizi sociali Ida Zuzzi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BILANCIO CEE BIBIONE TERME</dc:title>
  <dc:subject/>
  <dc:creator>STUDIO</dc:creator>
  <cp:keywords/>
  <dc:description/>
  <cp:lastModifiedBy> </cp:lastModifiedBy>
  <cp:lastPrinted>2011-04-07T14:31:21Z</cp:lastPrinted>
  <dcterms:created xsi:type="dcterms:W3CDTF">1999-03-12T10:20:17Z</dcterms:created>
  <dcterms:modified xsi:type="dcterms:W3CDTF">2014-05-29T09:10:16Z</dcterms:modified>
  <cp:category/>
  <cp:version/>
  <cp:contentType/>
  <cp:contentStatus/>
</cp:coreProperties>
</file>